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Z:\Shared\Colleges\CPHS\PA\PA Program Administration\Calendars\Clinical Year\"/>
    </mc:Choice>
  </mc:AlternateContent>
  <xr:revisionPtr revIDLastSave="0" documentId="13_ncr:1_{8FE4AEEF-B20E-420D-A2DB-4E64B61230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-2026 co 2026 Clinical" sheetId="2" r:id="rId1"/>
    <sheet name="Sheet1" sheetId="3" r:id="rId2"/>
  </sheets>
  <definedNames>
    <definedName name="month">'2025-2026 co 2026 Clinical'!$L$4</definedName>
    <definedName name="_xlnm.Print_Area" localSheetId="0">'2025-2026 co 2026 Clinical'!$B$8:$X$72</definedName>
    <definedName name="startday">'2025-2026 co 2026 Clinical'!$T$4</definedName>
    <definedName name="valuevx">42.314159</definedName>
    <definedName name="year">'2025-2026 co 2026 Clinical'!$D$4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C31" i="2"/>
  <c r="D31" i="2"/>
  <c r="E31" i="2"/>
  <c r="F31" i="2"/>
  <c r="G31" i="2"/>
  <c r="H31" i="2"/>
  <c r="G51" i="2" l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51" i="2"/>
  <c r="C51" i="2" s="1"/>
  <c r="D51" i="2" s="1"/>
  <c r="H50" i="2"/>
  <c r="G50" i="2"/>
  <c r="F50" i="2"/>
  <c r="E50" i="2"/>
  <c r="D50" i="2"/>
  <c r="C50" i="2"/>
  <c r="B50" i="2"/>
  <c r="B10" i="2" l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2" i="2"/>
  <c r="C12" i="2"/>
  <c r="D12" i="2"/>
  <c r="E12" i="2"/>
  <c r="F12" i="2"/>
  <c r="G12" i="2"/>
  <c r="H12" i="2"/>
  <c r="B18" i="2" l="1"/>
  <c r="C18" i="2" s="1"/>
  <c r="D18" i="2" s="1"/>
  <c r="E18" i="2" s="1"/>
  <c r="F18" i="2" s="1"/>
  <c r="G18" i="2" s="1"/>
  <c r="H18" i="2" s="1"/>
  <c r="B22" i="2"/>
  <c r="C22" i="2"/>
  <c r="D22" i="2"/>
  <c r="E22" i="2"/>
  <c r="F22" i="2"/>
  <c r="G22" i="2"/>
  <c r="H22" i="2"/>
  <c r="X40" i="2"/>
  <c r="W40" i="2"/>
  <c r="V40" i="2"/>
  <c r="U40" i="2"/>
  <c r="T40" i="2"/>
  <c r="S40" i="2"/>
  <c r="R40" i="2"/>
  <c r="P40" i="2"/>
  <c r="O40" i="2"/>
  <c r="N40" i="2"/>
  <c r="M40" i="2"/>
  <c r="L40" i="2"/>
  <c r="K40" i="2"/>
  <c r="J40" i="2"/>
  <c r="H40" i="2"/>
  <c r="G40" i="2"/>
  <c r="F40" i="2"/>
  <c r="E40" i="2"/>
  <c r="D40" i="2"/>
  <c r="C40" i="2"/>
  <c r="B40" i="2"/>
  <c r="P31" i="2"/>
  <c r="O31" i="2"/>
  <c r="N31" i="2"/>
  <c r="M31" i="2"/>
  <c r="L31" i="2"/>
  <c r="K31" i="2"/>
  <c r="J31" i="2"/>
  <c r="X31" i="2"/>
  <c r="W31" i="2"/>
  <c r="V31" i="2"/>
  <c r="U31" i="2"/>
  <c r="T31" i="2"/>
  <c r="S31" i="2"/>
  <c r="R31" i="2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X12" i="2"/>
  <c r="W12" i="2"/>
  <c r="V12" i="2"/>
  <c r="U12" i="2"/>
  <c r="T12" i="2"/>
  <c r="S12" i="2"/>
  <c r="R12" i="2"/>
  <c r="P12" i="2"/>
  <c r="O12" i="2"/>
  <c r="N12" i="2"/>
  <c r="M12" i="2"/>
  <c r="L12" i="2"/>
  <c r="K12" i="2"/>
  <c r="J12" i="2"/>
  <c r="J10" i="2"/>
  <c r="R10" i="2" s="1"/>
  <c r="B20" i="2" s="1"/>
  <c r="J20" i="2" s="1"/>
  <c r="R20" i="2" s="1"/>
  <c r="B29" i="2" l="1"/>
  <c r="B32" i="2" s="1"/>
  <c r="C32" i="2" s="1"/>
  <c r="D32" i="2" s="1"/>
  <c r="E32" i="2" s="1"/>
  <c r="F32" i="2" s="1"/>
  <c r="R13" i="2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J13" i="2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R23" i="2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J23" i="2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B23" i="2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32" i="2" l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J29" i="2"/>
  <c r="X24" i="2"/>
  <c r="R25" i="2" s="1"/>
  <c r="X15" i="2"/>
  <c r="R16" i="2" s="1"/>
  <c r="H24" i="2"/>
  <c r="B25" i="2" s="1"/>
  <c r="P24" i="2"/>
  <c r="J25" i="2" s="1"/>
  <c r="P15" i="2"/>
  <c r="J16" i="2" s="1"/>
  <c r="K16" i="2" s="1"/>
  <c r="L16" i="2" s="1"/>
  <c r="M16" i="2" s="1"/>
  <c r="N16" i="2" s="1"/>
  <c r="O16" i="2" s="1"/>
  <c r="R29" i="2" l="1"/>
  <c r="J32" i="2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S25" i="2"/>
  <c r="T25" i="2" s="1"/>
  <c r="U25" i="2" s="1"/>
  <c r="V25" i="2" s="1"/>
  <c r="W25" i="2" s="1"/>
  <c r="X25" i="2" s="1"/>
  <c r="R26" i="2" s="1"/>
  <c r="S26" i="2" s="1"/>
  <c r="T26" i="2" s="1"/>
  <c r="U26" i="2" s="1"/>
  <c r="V26" i="2" s="1"/>
  <c r="W26" i="2" s="1"/>
  <c r="X26" i="2" s="1"/>
  <c r="R27" i="2" s="1"/>
  <c r="S27" i="2" s="1"/>
  <c r="T27" i="2" s="1"/>
  <c r="U27" i="2" s="1"/>
  <c r="K25" i="2"/>
  <c r="L25" i="2" s="1"/>
  <c r="M25" i="2" s="1"/>
  <c r="N25" i="2" s="1"/>
  <c r="O25" i="2" s="1"/>
  <c r="P25" i="2" s="1"/>
  <c r="J26" i="2" s="1"/>
  <c r="K26" i="2" s="1"/>
  <c r="L26" i="2" s="1"/>
  <c r="M26" i="2" s="1"/>
  <c r="N26" i="2" s="1"/>
  <c r="O26" i="2" s="1"/>
  <c r="P26" i="2" s="1"/>
  <c r="J27" i="2" s="1"/>
  <c r="K27" i="2" s="1"/>
  <c r="L27" i="2" s="1"/>
  <c r="M27" i="2" s="1"/>
  <c r="N27" i="2" s="1"/>
  <c r="O27" i="2" s="1"/>
  <c r="P27" i="2" s="1"/>
  <c r="C25" i="2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S16" i="2"/>
  <c r="T16" i="2" s="1"/>
  <c r="U16" i="2" s="1"/>
  <c r="V16" i="2" s="1"/>
  <c r="W16" i="2" s="1"/>
  <c r="X16" i="2" s="1"/>
  <c r="R17" i="2" s="1"/>
  <c r="S17" i="2" s="1"/>
  <c r="T17" i="2" s="1"/>
  <c r="U17" i="2" s="1"/>
  <c r="V17" i="2" s="1"/>
  <c r="W17" i="2" s="1"/>
  <c r="X17" i="2" s="1"/>
  <c r="R18" i="2" s="1"/>
  <c r="S18" i="2" s="1"/>
  <c r="T18" i="2" s="1"/>
  <c r="U18" i="2" s="1"/>
  <c r="V18" i="2" s="1"/>
  <c r="W18" i="2" s="1"/>
  <c r="X18" i="2" s="1"/>
  <c r="P16" i="2"/>
  <c r="J17" i="2" s="1"/>
  <c r="K17" i="2" s="1"/>
  <c r="L17" i="2" s="1"/>
  <c r="M17" i="2" s="1"/>
  <c r="N17" i="2" s="1"/>
  <c r="O17" i="2" s="1"/>
  <c r="P17" i="2" s="1"/>
  <c r="J18" i="2" s="1"/>
  <c r="K18" i="2" s="1"/>
  <c r="L18" i="2" s="1"/>
  <c r="M18" i="2" s="1"/>
  <c r="N18" i="2" s="1"/>
  <c r="O18" i="2" s="1"/>
  <c r="P18" i="2" s="1"/>
  <c r="V27" i="2" l="1"/>
  <c r="W27" i="2" s="1"/>
  <c r="X27" i="2" s="1"/>
  <c r="R32" i="2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S34" i="2" s="1"/>
  <c r="T34" i="2" s="1"/>
  <c r="U34" i="2" s="1"/>
  <c r="V34" i="2" s="1"/>
  <c r="W34" i="2" s="1"/>
  <c r="X34" i="2" s="1"/>
  <c r="R35" i="2" s="1"/>
  <c r="S35" i="2" s="1"/>
  <c r="T35" i="2" s="1"/>
  <c r="U35" i="2" s="1"/>
  <c r="V35" i="2" s="1"/>
  <c r="W35" i="2" s="1"/>
  <c r="X35" i="2" s="1"/>
  <c r="R36" i="2" s="1"/>
  <c r="S36" i="2" s="1"/>
  <c r="T36" i="2" s="1"/>
  <c r="U36" i="2" s="1"/>
  <c r="V36" i="2" s="1"/>
  <c r="W36" i="2" s="1"/>
  <c r="X36" i="2" s="1"/>
  <c r="B38" i="2"/>
  <c r="N33" i="2"/>
  <c r="O33" i="2" s="1"/>
  <c r="P33" i="2" s="1"/>
  <c r="J34" i="2" s="1"/>
  <c r="K34" i="2" s="1"/>
  <c r="L34" i="2" s="1"/>
  <c r="M34" i="2" s="1"/>
  <c r="N34" i="2" s="1"/>
  <c r="O34" i="2" s="1"/>
  <c r="P34" i="2" s="1"/>
  <c r="J35" i="2" s="1"/>
  <c r="K35" i="2" s="1"/>
  <c r="L35" i="2" s="1"/>
  <c r="M35" i="2" s="1"/>
  <c r="N35" i="2" s="1"/>
  <c r="O35" i="2" s="1"/>
  <c r="P35" i="2" s="1"/>
  <c r="J36" i="2" s="1"/>
  <c r="K36" i="2" s="1"/>
  <c r="L36" i="2" s="1"/>
  <c r="M36" i="2" s="1"/>
  <c r="N36" i="2" s="1"/>
  <c r="B41" i="2" l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J38" i="2"/>
  <c r="O36" i="2"/>
  <c r="P36" i="2" s="1"/>
  <c r="J41" i="2" l="1"/>
  <c r="K41" i="2" s="1"/>
  <c r="L41" i="2" s="1"/>
  <c r="M41" i="2" s="1"/>
  <c r="N41" i="2" s="1"/>
  <c r="O41" i="2" s="1"/>
  <c r="P41" i="2" s="1"/>
  <c r="J42" i="2" s="1"/>
  <c r="K42" i="2" s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O43" i="2" s="1"/>
  <c r="P43" i="2" s="1"/>
  <c r="J44" i="2" s="1"/>
  <c r="K44" i="2" s="1"/>
  <c r="L44" i="2" s="1"/>
  <c r="M44" i="2" s="1"/>
  <c r="N44" i="2" s="1"/>
  <c r="O44" i="2" s="1"/>
  <c r="P44" i="2" s="1"/>
  <c r="J45" i="2" s="1"/>
  <c r="K45" i="2" s="1"/>
  <c r="L45" i="2" s="1"/>
  <c r="M45" i="2" s="1"/>
  <c r="N45" i="2" s="1"/>
  <c r="O45" i="2" s="1"/>
  <c r="P45" i="2" s="1"/>
  <c r="J46" i="2" s="1"/>
  <c r="K46" i="2" s="1"/>
  <c r="L46" i="2" s="1"/>
  <c r="M46" i="2" s="1"/>
  <c r="N46" i="2" s="1"/>
  <c r="O46" i="2" s="1"/>
  <c r="P46" i="2" s="1"/>
  <c r="R38" i="2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R44" i="2" s="1"/>
  <c r="S44" i="2" s="1"/>
  <c r="T44" i="2" s="1"/>
  <c r="U44" i="2" s="1"/>
  <c r="V44" i="2" s="1"/>
  <c r="W44" i="2" s="1"/>
  <c r="X44" i="2" s="1"/>
  <c r="R45" i="2" s="1"/>
  <c r="S45" i="2" s="1"/>
  <c r="T45" i="2" s="1"/>
  <c r="U45" i="2" s="1"/>
  <c r="V45" i="2" s="1"/>
  <c r="W45" i="2" s="1"/>
  <c r="X45" i="2" s="1"/>
  <c r="S46" i="2"/>
  <c r="T46" i="2" s="1"/>
  <c r="U46" i="2" s="1"/>
  <c r="V46" i="2" s="1"/>
  <c r="W46" i="2" s="1"/>
  <c r="X46" i="2" s="1"/>
</calcChain>
</file>

<file path=xl/sharedStrings.xml><?xml version="1.0" encoding="utf-8"?>
<sst xmlns="http://schemas.openxmlformats.org/spreadsheetml/2006/main" count="48" uniqueCount="48">
  <si>
    <t>Year:</t>
  </si>
  <si>
    <t>Start day:</t>
  </si>
  <si>
    <t xml:space="preserve"> 1:Sunday, 2:Monday</t>
  </si>
  <si>
    <t>Beginning Month:</t>
  </si>
  <si>
    <t>© 2007-2014 Vertex42 LLC</t>
  </si>
  <si>
    <t xml:space="preserve"> Call Back Friday</t>
  </si>
  <si>
    <t>Holiday</t>
  </si>
  <si>
    <t xml:space="preserve"> Remediation</t>
  </si>
  <si>
    <t xml:space="preserve">Short White Coat - </t>
  </si>
  <si>
    <t>Labor Day</t>
  </si>
  <si>
    <t>Holiday Break</t>
  </si>
  <si>
    <t>MLK Jr. Day</t>
  </si>
  <si>
    <t>Good Friday</t>
  </si>
  <si>
    <t>Memorial Day</t>
  </si>
  <si>
    <t>Independence Day</t>
  </si>
  <si>
    <t>(celebrated)</t>
  </si>
  <si>
    <t>Nov 11</t>
  </si>
  <si>
    <t>Sept 7</t>
  </si>
  <si>
    <r>
      <t xml:space="preserve">CUPA Class of 2027, 2026-2027 Clinical Calendar </t>
    </r>
    <r>
      <rPr>
        <b/>
        <sz val="16"/>
        <color rgb="FFFF0000"/>
        <rFont val="Arial"/>
        <family val="2"/>
      </rPr>
      <t>1.0</t>
    </r>
  </si>
  <si>
    <t xml:space="preserve"> End of Curriculum Exam May 3rd</t>
  </si>
  <si>
    <t xml:space="preserve"> Diagnostic Exam July 2nd</t>
  </si>
  <si>
    <t xml:space="preserve"> PACKRAT II Exam July 6th</t>
  </si>
  <si>
    <t>Long White Coat - July 16th</t>
  </si>
  <si>
    <t>Dec 21 - Jan 1</t>
  </si>
  <si>
    <t xml:space="preserve"> Board Review </t>
  </si>
  <si>
    <t>Jan 18</t>
  </si>
  <si>
    <t>Mar 26</t>
  </si>
  <si>
    <t>May 31</t>
  </si>
  <si>
    <t>June 18</t>
  </si>
  <si>
    <t>Juneteenth (observed)</t>
  </si>
  <si>
    <t>July 5</t>
  </si>
  <si>
    <t>July 2027</t>
  </si>
  <si>
    <t>(PAEA observes)</t>
  </si>
  <si>
    <t>Veterens Day</t>
  </si>
  <si>
    <t>CY Orientation Jul 20 - Jul 24</t>
  </si>
  <si>
    <t xml:space="preserve"> Rotation 1  July 27 - Aug 21</t>
  </si>
  <si>
    <t xml:space="preserve"> Rotation 2  Aug 24 - Sept 18</t>
  </si>
  <si>
    <t xml:space="preserve"> Rotation 3  Sept 21 - Oct 16</t>
  </si>
  <si>
    <t xml:space="preserve"> Rotation 4  Oct 19 - Nov 13</t>
  </si>
  <si>
    <t xml:space="preserve"> Rotation 5  Nov 16 - Dec 11</t>
  </si>
  <si>
    <t xml:space="preserve"> TTPW  Jan 4 - Jan 8</t>
  </si>
  <si>
    <t xml:space="preserve"> Rotation 6  Jan 11 - Feb 5</t>
  </si>
  <si>
    <t xml:space="preserve"> Rotation 7  Feb 8 - Mar 5</t>
  </si>
  <si>
    <t xml:space="preserve"> Rotation 8  Mar 8 - Apr 2</t>
  </si>
  <si>
    <t xml:space="preserve"> Rotation 9  Apr 5 - Apr 30</t>
  </si>
  <si>
    <t xml:space="preserve"> Rotation 10   May 3 - May 28</t>
  </si>
  <si>
    <t xml:space="preserve"> Rotation 11  May 31 - Jun 25</t>
  </si>
  <si>
    <t>Graduation - May 14th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</si>
</sst>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"/>
    <numFmt numFmtId="165" formatCode="mmmm\ yyyy"/>
  </numFmts>
  <fonts count="28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4" tint="-0.499984740745262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b/>
      <sz val="9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6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0"/>
      </patternFill>
    </fill>
    <fill>
      <patternFill patternType="solid">
        <fgColor rgb="FFFFFF99"/>
        <bgColor indexed="60"/>
      </patternFill>
    </fill>
    <fill>
      <patternFill patternType="solid">
        <fgColor theme="8" tint="0.79998168889431442"/>
        <bgColor indexed="60"/>
      </patternFill>
    </fill>
    <fill>
      <patternFill patternType="solid">
        <fgColor theme="4" tint="0.39997558519241921"/>
        <bgColor indexed="6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35C0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067"/>
        <bgColor indexed="64"/>
      </patternFill>
    </fill>
    <fill>
      <patternFill patternType="solid">
        <fgColor rgb="FFFF66FF"/>
        <bgColor indexed="6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4" fillId="0" borderId="0" xfId="0" applyFont="1"/>
    <xf numFmtId="0" fontId="15" fillId="2" borderId="0" xfId="1" applyNumberFormat="1" applyFont="1" applyFill="1" applyAlignment="1">
      <alignment horizontal="right" vertical="center"/>
    </xf>
    <xf numFmtId="0" fontId="0" fillId="2" borderId="0" xfId="0" applyFill="1"/>
    <xf numFmtId="0" fontId="8" fillId="2" borderId="0" xfId="0" applyFont="1" applyFill="1"/>
    <xf numFmtId="0" fontId="11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6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164" fontId="19" fillId="7" borderId="1" xfId="0" applyNumberFormat="1" applyFont="1" applyFill="1" applyBorder="1" applyAlignment="1">
      <alignment horizontal="center"/>
    </xf>
    <xf numFmtId="0" fontId="4" fillId="0" borderId="0" xfId="0" quotePrefix="1" applyFont="1"/>
    <xf numFmtId="0" fontId="10" fillId="0" borderId="0" xfId="0" applyFont="1"/>
    <xf numFmtId="164" fontId="19" fillId="10" borderId="1" xfId="0" applyNumberFormat="1" applyFont="1" applyFill="1" applyBorder="1" applyAlignment="1">
      <alignment horizontal="center"/>
    </xf>
    <xf numFmtId="164" fontId="20" fillId="11" borderId="1" xfId="0" applyNumberFormat="1" applyFont="1" applyFill="1" applyBorder="1" applyAlignment="1">
      <alignment horizontal="center"/>
    </xf>
    <xf numFmtId="164" fontId="20" fillId="12" borderId="1" xfId="0" applyNumberFormat="1" applyFont="1" applyFill="1" applyBorder="1" applyAlignment="1">
      <alignment horizontal="center"/>
    </xf>
    <xf numFmtId="164" fontId="20" fillId="13" borderId="1" xfId="0" applyNumberFormat="1" applyFont="1" applyFill="1" applyBorder="1" applyAlignment="1">
      <alignment horizontal="center"/>
    </xf>
    <xf numFmtId="164" fontId="20" fillId="14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164" fontId="20" fillId="16" borderId="1" xfId="0" applyNumberFormat="1" applyFont="1" applyFill="1" applyBorder="1" applyAlignment="1">
      <alignment horizontal="center"/>
    </xf>
    <xf numFmtId="164" fontId="19" fillId="17" borderId="1" xfId="0" applyNumberFormat="1" applyFont="1" applyFill="1" applyBorder="1" applyAlignment="1">
      <alignment horizontal="center"/>
    </xf>
    <xf numFmtId="164" fontId="20" fillId="18" borderId="1" xfId="0" applyNumberFormat="1" applyFont="1" applyFill="1" applyBorder="1" applyAlignment="1">
      <alignment horizontal="center"/>
    </xf>
    <xf numFmtId="164" fontId="19" fillId="19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16" fillId="22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26" fillId="7" borderId="1" xfId="0" applyNumberFormat="1" applyFont="1" applyFill="1" applyBorder="1" applyAlignment="1">
      <alignment horizontal="center"/>
    </xf>
    <xf numFmtId="164" fontId="17" fillId="8" borderId="1" xfId="0" applyNumberFormat="1" applyFont="1" applyFill="1" applyBorder="1" applyAlignment="1">
      <alignment horizontal="center"/>
    </xf>
    <xf numFmtId="164" fontId="17" fillId="10" borderId="1" xfId="0" applyNumberFormat="1" applyFont="1" applyFill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6" fillId="9" borderId="1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26" fillId="21" borderId="7" xfId="0" applyNumberFormat="1" applyFont="1" applyFill="1" applyBorder="1" applyAlignment="1">
      <alignment horizontal="center"/>
    </xf>
    <xf numFmtId="164" fontId="16" fillId="9" borderId="7" xfId="0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0" fontId="4" fillId="23" borderId="1" xfId="0" applyFont="1" applyFill="1" applyBorder="1"/>
    <xf numFmtId="164" fontId="26" fillId="0" borderId="1" xfId="0" applyNumberFormat="1" applyFont="1" applyBorder="1" applyAlignment="1">
      <alignment horizontal="center"/>
    </xf>
    <xf numFmtId="164" fontId="17" fillId="11" borderId="1" xfId="0" applyNumberFormat="1" applyFont="1" applyFill="1" applyBorder="1" applyAlignment="1">
      <alignment horizontal="center"/>
    </xf>
    <xf numFmtId="164" fontId="26" fillId="24" borderId="1" xfId="0" applyNumberFormat="1" applyFont="1" applyFill="1" applyBorder="1" applyAlignment="1">
      <alignment horizontal="center"/>
    </xf>
    <xf numFmtId="164" fontId="17" fillId="25" borderId="0" xfId="0" applyNumberFormat="1" applyFont="1" applyFill="1" applyAlignment="1">
      <alignment horizontal="center"/>
    </xf>
    <xf numFmtId="164" fontId="20" fillId="26" borderId="1" xfId="0" applyNumberFormat="1" applyFont="1" applyFill="1" applyBorder="1" applyAlignment="1">
      <alignment horizontal="center"/>
    </xf>
    <xf numFmtId="164" fontId="19" fillId="5" borderId="7" xfId="0" applyNumberFormat="1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164" fontId="23" fillId="20" borderId="8" xfId="0" applyNumberFormat="1" applyFont="1" applyFill="1" applyBorder="1" applyAlignment="1">
      <alignment horizontal="center"/>
    </xf>
    <xf numFmtId="164" fontId="19" fillId="8" borderId="7" xfId="0" applyNumberFormat="1" applyFont="1" applyFill="1" applyBorder="1" applyAlignment="1">
      <alignment horizontal="center"/>
    </xf>
    <xf numFmtId="164" fontId="17" fillId="13" borderId="1" xfId="0" applyNumberFormat="1" applyFont="1" applyFill="1" applyBorder="1" applyAlignment="1">
      <alignment horizontal="center"/>
    </xf>
    <xf numFmtId="164" fontId="17" fillId="20" borderId="8" xfId="0" applyNumberFormat="1" applyFont="1" applyFill="1" applyBorder="1" applyAlignment="1">
      <alignment horizontal="center"/>
    </xf>
    <xf numFmtId="164" fontId="17" fillId="12" borderId="1" xfId="0" applyNumberFormat="1" applyFont="1" applyFill="1" applyBorder="1" applyAlignment="1">
      <alignment horizontal="center"/>
    </xf>
    <xf numFmtId="164" fontId="17" fillId="5" borderId="7" xfId="0" applyNumberFormat="1" applyFont="1" applyFill="1" applyBorder="1" applyAlignment="1">
      <alignment horizontal="center"/>
    </xf>
    <xf numFmtId="164" fontId="17" fillId="14" borderId="1" xfId="0" applyNumberFormat="1" applyFont="1" applyFill="1" applyBorder="1" applyAlignment="1">
      <alignment horizontal="center"/>
    </xf>
    <xf numFmtId="164" fontId="17" fillId="15" borderId="1" xfId="0" applyNumberFormat="1" applyFont="1" applyFill="1" applyBorder="1" applyAlignment="1">
      <alignment horizontal="center"/>
    </xf>
    <xf numFmtId="164" fontId="17" fillId="16" borderId="1" xfId="0" applyNumberFormat="1" applyFont="1" applyFill="1" applyBorder="1" applyAlignment="1">
      <alignment horizontal="center"/>
    </xf>
    <xf numFmtId="164" fontId="17" fillId="17" borderId="1" xfId="0" applyNumberFormat="1" applyFont="1" applyFill="1" applyBorder="1" applyAlignment="1">
      <alignment horizontal="center"/>
    </xf>
    <xf numFmtId="164" fontId="26" fillId="27" borderId="1" xfId="0" applyNumberFormat="1" applyFont="1" applyFill="1" applyBorder="1" applyAlignment="1">
      <alignment horizontal="center"/>
    </xf>
    <xf numFmtId="164" fontId="17" fillId="28" borderId="1" xfId="0" applyNumberFormat="1" applyFont="1" applyFill="1" applyBorder="1" applyAlignment="1">
      <alignment horizontal="center"/>
    </xf>
    <xf numFmtId="0" fontId="17" fillId="23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4" fillId="25" borderId="0" xfId="0" applyFont="1" applyFill="1"/>
    <xf numFmtId="49" fontId="4" fillId="0" borderId="0" xfId="0" applyNumberFormat="1" applyFont="1"/>
    <xf numFmtId="49" fontId="4" fillId="0" borderId="0" xfId="0" quotePrefix="1" applyNumberFormat="1" applyFont="1"/>
    <xf numFmtId="164" fontId="17" fillId="5" borderId="1" xfId="0" applyNumberFormat="1" applyFont="1" applyFill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17" fillId="20" borderId="1" xfId="0" applyNumberFormat="1" applyFont="1" applyFill="1" applyBorder="1" applyAlignment="1">
      <alignment horizontal="center"/>
    </xf>
    <xf numFmtId="165" fontId="25" fillId="6" borderId="2" xfId="0" applyNumberFormat="1" applyFont="1" applyFill="1" applyBorder="1" applyAlignment="1">
      <alignment horizontal="center" vertical="center"/>
    </xf>
    <xf numFmtId="165" fontId="25" fillId="6" borderId="6" xfId="0" applyNumberFormat="1" applyFont="1" applyFill="1" applyBorder="1" applyAlignment="1">
      <alignment horizontal="center" vertical="center"/>
    </xf>
    <xf numFmtId="165" fontId="25" fillId="6" borderId="3" xfId="0" applyNumberFormat="1" applyFont="1" applyFill="1" applyBorder="1" applyAlignment="1">
      <alignment horizontal="center" vertical="center"/>
    </xf>
    <xf numFmtId="165" fontId="5" fillId="6" borderId="6" xfId="0" applyNumberFormat="1" applyFont="1" applyFill="1" applyBorder="1"/>
    <xf numFmtId="165" fontId="5" fillId="6" borderId="3" xfId="0" applyNumberFormat="1" applyFont="1" applyFill="1" applyBorder="1"/>
    <xf numFmtId="165" fontId="25" fillId="6" borderId="6" xfId="0" applyNumberFormat="1" applyFont="1" applyFill="1" applyBorder="1"/>
    <xf numFmtId="165" fontId="25" fillId="6" borderId="3" xfId="0" applyNumberFormat="1" applyFont="1" applyFill="1" applyBorder="1"/>
    <xf numFmtId="165" fontId="25" fillId="29" borderId="2" xfId="0" quotePrefix="1" applyNumberFormat="1" applyFont="1" applyFill="1" applyBorder="1" applyAlignment="1">
      <alignment horizontal="center" vertical="center"/>
    </xf>
    <xf numFmtId="165" fontId="5" fillId="29" borderId="6" xfId="0" applyNumberFormat="1" applyFont="1" applyFill="1" applyBorder="1"/>
    <xf numFmtId="165" fontId="5" fillId="29" borderId="3" xfId="0" applyNumberFormat="1" applyFont="1" applyFill="1" applyBorder="1"/>
    <xf numFmtId="0" fontId="2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4" fillId="2" borderId="0" xfId="2" applyFont="1" applyFill="1" applyAlignment="1" applyProtection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64" fontId="17" fillId="30" borderId="1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54"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FF66FF"/>
      <color rgb="FFD96A75"/>
      <color rgb="FF00FFFF"/>
      <color rgb="FFFFFF99"/>
      <color rgb="FFFF00FF"/>
      <color rgb="FFB35C06"/>
      <color rgb="FF99FF99"/>
      <color rgb="FFA50021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24</xdr:col>
      <xdr:colOff>177800</xdr:colOff>
      <xdr:row>0</xdr:row>
      <xdr:rowOff>215900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73"/>
  <sheetViews>
    <sheetView showGridLines="0" tabSelected="1" view="pageLayout" topLeftCell="A48" zoomScale="150" zoomScaleNormal="170" zoomScalePageLayoutView="150" workbookViewId="0">
      <selection activeCell="M52" sqref="M52"/>
    </sheetView>
  </sheetViews>
  <sheetFormatPr defaultRowHeight="12.5" x14ac:dyDescent="0.25"/>
  <cols>
    <col min="1" max="1" width="3.7265625" customWidth="1"/>
    <col min="2" max="8" width="4.453125" customWidth="1"/>
    <col min="9" max="9" width="2.7265625" customWidth="1"/>
    <col min="10" max="16" width="4.453125" customWidth="1"/>
    <col min="17" max="17" width="2.7265625" customWidth="1"/>
    <col min="18" max="24" width="4.453125" customWidth="1"/>
    <col min="25" max="25" width="3.7265625" customWidth="1"/>
    <col min="26" max="26" width="2.81640625" customWidth="1"/>
  </cols>
  <sheetData>
    <row r="1" spans="1:25" ht="18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2" t="s">
        <v>4</v>
      </c>
    </row>
    <row r="3" spans="1:25" x14ac:dyDescent="0.25">
      <c r="A3" s="5"/>
      <c r="B3" s="6"/>
      <c r="C3" s="6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3"/>
    </row>
    <row r="4" spans="1:25" x14ac:dyDescent="0.25">
      <c r="A4" s="5"/>
      <c r="B4" s="92" t="s">
        <v>0</v>
      </c>
      <c r="C4" s="93"/>
      <c r="D4" s="99">
        <v>2026</v>
      </c>
      <c r="E4" s="100"/>
      <c r="F4" s="8"/>
      <c r="G4" s="94" t="s">
        <v>3</v>
      </c>
      <c r="H4" s="94"/>
      <c r="I4" s="94"/>
      <c r="J4" s="94"/>
      <c r="K4" s="95"/>
      <c r="L4" s="99">
        <v>7</v>
      </c>
      <c r="M4" s="100"/>
      <c r="N4" s="14"/>
      <c r="O4" s="8"/>
      <c r="P4" s="8"/>
      <c r="Q4" s="94" t="s">
        <v>1</v>
      </c>
      <c r="R4" s="94"/>
      <c r="S4" s="95"/>
      <c r="T4" s="15">
        <v>1</v>
      </c>
      <c r="U4" s="96" t="s">
        <v>2</v>
      </c>
      <c r="V4" s="97"/>
      <c r="W4" s="97"/>
      <c r="X4" s="97"/>
      <c r="Y4" s="13"/>
    </row>
    <row r="5" spans="1:25" ht="12.75" customHeight="1" x14ac:dyDescent="0.3">
      <c r="A5" s="5"/>
      <c r="B5" s="10"/>
      <c r="C5" s="10"/>
      <c r="D5" s="7"/>
      <c r="E5" s="7"/>
      <c r="F5" s="8"/>
      <c r="G5" s="8"/>
      <c r="H5" s="8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"/>
      <c r="V5" s="8"/>
      <c r="W5" s="8"/>
      <c r="X5" s="8"/>
      <c r="Y5" s="13"/>
    </row>
    <row r="6" spans="1:25" ht="13" x14ac:dyDescent="0.3">
      <c r="A6" s="19"/>
      <c r="B6" s="20"/>
      <c r="C6" s="20"/>
      <c r="D6" s="21"/>
      <c r="E6" s="21"/>
      <c r="F6" s="18"/>
      <c r="G6" s="18"/>
      <c r="H6" s="18"/>
      <c r="I6" s="2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8"/>
      <c r="V6" s="18"/>
      <c r="W6" s="18"/>
      <c r="X6" s="18"/>
    </row>
    <row r="7" spans="1:25" x14ac:dyDescent="0.25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5" ht="22.5" customHeight="1" x14ac:dyDescent="0.25">
      <c r="A8" s="18"/>
      <c r="B8" s="101" t="s">
        <v>18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</row>
    <row r="9" spans="1:25" ht="9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ht="15.5" x14ac:dyDescent="0.35">
      <c r="A10" s="3"/>
      <c r="B10" s="81">
        <f>DATE(year,month,1)</f>
        <v>46204</v>
      </c>
      <c r="C10" s="82"/>
      <c r="D10" s="82"/>
      <c r="E10" s="82"/>
      <c r="F10" s="82"/>
      <c r="G10" s="82"/>
      <c r="H10" s="83"/>
      <c r="I10" s="1"/>
      <c r="J10" s="81">
        <f>DATE(YEAR(B10+35),MONTH(B10+35),1)</f>
        <v>46235</v>
      </c>
      <c r="K10" s="84"/>
      <c r="L10" s="84"/>
      <c r="M10" s="84"/>
      <c r="N10" s="84"/>
      <c r="O10" s="84"/>
      <c r="P10" s="85"/>
      <c r="Q10" s="1"/>
      <c r="R10" s="81">
        <f>DATE(YEAR(J10+35),MONTH(J10+35),1)</f>
        <v>46266</v>
      </c>
      <c r="S10" s="84"/>
      <c r="T10" s="84"/>
      <c r="U10" s="84"/>
      <c r="V10" s="84"/>
      <c r="W10" s="84"/>
      <c r="X10" s="85"/>
    </row>
    <row r="11" spans="1:25" ht="4.1500000000000004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5" s="2" customFormat="1" ht="12.75" customHeight="1" x14ac:dyDescent="0.3">
      <c r="A12" s="18"/>
      <c r="B12" s="39" t="str">
        <f>CHOOSE(1+MOD(startday+1-2,7),"Su","M","Tu","W","Th","F","Sa")</f>
        <v>Su</v>
      </c>
      <c r="C12" s="39" t="str">
        <f>CHOOSE(1+MOD(startday+2-2,7),"Su","M","Tu","W","Th","F","Sa")</f>
        <v>M</v>
      </c>
      <c r="D12" s="39" t="str">
        <f>CHOOSE(1+MOD(startday+3-2,7),"Su","M","Tu","W","Th","F","Sa")</f>
        <v>Tu</v>
      </c>
      <c r="E12" s="39" t="str">
        <f>CHOOSE(1+MOD(startday+4-2,7),"Su","M","Tu","W","Th","F","Sa")</f>
        <v>W</v>
      </c>
      <c r="F12" s="39" t="str">
        <f>CHOOSE(1+MOD(startday+5-2,7),"Su","M","Tu","W","Th","F","Sa")</f>
        <v>Th</v>
      </c>
      <c r="G12" s="39" t="str">
        <f>CHOOSE(1+MOD(startday+6-2,7),"Su","M","Tu","W","Th","F","Sa")</f>
        <v>F</v>
      </c>
      <c r="H12" s="39" t="str">
        <f>CHOOSE(1+MOD(startday+7-2,7),"Su","M","Tu","W","Th","F","Sa")</f>
        <v>Sa</v>
      </c>
      <c r="J12" s="39" t="str">
        <f>CHOOSE(1+MOD(startday+1-2,7),"Su","M","Tu","W","Th","F","Sa")</f>
        <v>Su</v>
      </c>
      <c r="K12" s="39" t="str">
        <f>CHOOSE(1+MOD(startday+2-2,7),"Su","M","Tu","W","Th","F","Sa")</f>
        <v>M</v>
      </c>
      <c r="L12" s="39" t="str">
        <f>CHOOSE(1+MOD(startday+3-2,7),"Su","M","Tu","W","Th","F","Sa")</f>
        <v>Tu</v>
      </c>
      <c r="M12" s="39" t="str">
        <f>CHOOSE(1+MOD(startday+4-2,7),"Su","M","Tu","W","Th","F","Sa")</f>
        <v>W</v>
      </c>
      <c r="N12" s="39" t="str">
        <f>CHOOSE(1+MOD(startday+5-2,7),"Su","M","Tu","W","Th","F","Sa")</f>
        <v>Th</v>
      </c>
      <c r="O12" s="39" t="str">
        <f>CHOOSE(1+MOD(startday+6-2,7),"Su","M","Tu","W","Th","F","Sa")</f>
        <v>F</v>
      </c>
      <c r="P12" s="39" t="str">
        <f>CHOOSE(1+MOD(startday+7-2,7),"Su","M","Tu","W","Th","F","Sa")</f>
        <v>Sa</v>
      </c>
      <c r="R12" s="39" t="str">
        <f>CHOOSE(1+MOD(startday+1-2,7),"Su","M","Tu","W","Th","F","Sa")</f>
        <v>Su</v>
      </c>
      <c r="S12" s="39" t="str">
        <f>CHOOSE(1+MOD(startday+2-2,7),"Su","M","Tu","W","Th","F","Sa")</f>
        <v>M</v>
      </c>
      <c r="T12" s="39" t="str">
        <f>CHOOSE(1+MOD(startday+3-2,7),"Su","M","Tu","W","Th","F","Sa")</f>
        <v>Tu</v>
      </c>
      <c r="U12" s="39" t="str">
        <f>CHOOSE(1+MOD(startday+4-2,7),"Su","M","Tu","W","Th","F","Sa")</f>
        <v>W</v>
      </c>
      <c r="V12" s="39" t="str">
        <f>CHOOSE(1+MOD(startday+5-2,7),"Su","M","Tu","W","Th","F","Sa")</f>
        <v>Th</v>
      </c>
      <c r="W12" s="39" t="str">
        <f>CHOOSE(1+MOD(startday+6-2,7),"Su","M","Tu","W","Th","F","Sa")</f>
        <v>F</v>
      </c>
      <c r="X12" s="39" t="str">
        <f>CHOOSE(1+MOD(startday+7-2,7),"Su","M","Tu","W","Th","F","Sa")</f>
        <v>Sa</v>
      </c>
    </row>
    <row r="13" spans="1:25" s="17" customFormat="1" ht="14" x14ac:dyDescent="0.3">
      <c r="B13" s="46" t="str">
        <f>IF(WEEKDAY(B10,1)=startday,B10,"")</f>
        <v/>
      </c>
      <c r="C13" s="46" t="str">
        <f>IF(B13="",IF(WEEKDAY(B10,1)=MOD(startday,7)+1,B10,""),B13+1)</f>
        <v/>
      </c>
      <c r="D13" s="46" t="str">
        <f>IF(C13="",IF(WEEKDAY(B10,1)=MOD(startday+1,7)+1,B10,""),C13+1)</f>
        <v/>
      </c>
      <c r="E13" s="46">
        <f>IF(D13="",IF(WEEKDAY(B10,1)=MOD(startday+2,7)+1,B10,""),D13+1)</f>
        <v>46204</v>
      </c>
      <c r="F13" s="46">
        <f>IF(E13="",IF(WEEKDAY(B10,1)=MOD(startday+3,7)+1,B10,""),E13+1)</f>
        <v>46205</v>
      </c>
      <c r="G13" s="35">
        <f>IF(F13="",IF(WEEKDAY(B10,1)=MOD(startday+4,7)+1,B10,""),F13+1)</f>
        <v>46206</v>
      </c>
      <c r="H13" s="41">
        <f>IF(G13="",IF(WEEKDAY(B10,1)=MOD(startday+5,7)+1,B10,""),G13+1)</f>
        <v>46207</v>
      </c>
      <c r="J13" s="41" t="str">
        <f>IF(WEEKDAY(J10,1)=startday,J10,"")</f>
        <v/>
      </c>
      <c r="K13" s="46" t="str">
        <f>IF(J13="",IF(WEEKDAY(J10,1)=MOD(startday,7)+1,J10,""),J13+1)</f>
        <v/>
      </c>
      <c r="L13" s="46" t="str">
        <f>IF(K13="",IF(WEEKDAY(J10,1)=MOD(startday+1,7)+1,J10,""),K13+1)</f>
        <v/>
      </c>
      <c r="M13" s="46" t="str">
        <f>IF(L13="",IF(WEEKDAY(J10,1)=MOD(startday+2,7)+1,J10,""),L13+1)</f>
        <v/>
      </c>
      <c r="N13" s="46" t="str">
        <f>IF(M13="",IF(WEEKDAY(J10,1)=MOD(startday+3,7)+1,J10,""),M13+1)</f>
        <v/>
      </c>
      <c r="O13" s="46" t="str">
        <f>IF(N13="",IF(WEEKDAY(J10,1)=MOD(startday+4,7)+1,J10,""),N13+1)</f>
        <v/>
      </c>
      <c r="P13" s="41">
        <f>IF(O13="",IF(WEEKDAY(J10,1)=MOD(startday+5,7)+1,J10,""),O13+1)</f>
        <v>46235</v>
      </c>
      <c r="R13" s="41" t="str">
        <f>IF(WEEKDAY(R10,1)=startday,R10,"")</f>
        <v/>
      </c>
      <c r="S13" s="41" t="str">
        <f>IF(R13="",IF(WEEKDAY(R10,1)=MOD(startday,7)+1,R10,""),R13+1)</f>
        <v/>
      </c>
      <c r="T13" s="44">
        <f>IF(S13="",IF(WEEKDAY(R10,1)=MOD(startday+1,7)+1,R10,""),S13+1)</f>
        <v>46266</v>
      </c>
      <c r="U13" s="44">
        <f>IF(T13="",IF(WEEKDAY(R10,1)=MOD(startday+2,7)+1,R10,""),T13+1)</f>
        <v>46267</v>
      </c>
      <c r="V13" s="44">
        <f>IF(U13="",IF(WEEKDAY(R10,1)=MOD(startday+3,7)+1,R10,""),U13+1)</f>
        <v>46268</v>
      </c>
      <c r="W13" s="44">
        <f>IF(V13="",IF(WEEKDAY(R10,1)=MOD(startday+4,7)+1,R10,""),V13+1)</f>
        <v>46269</v>
      </c>
      <c r="X13" s="50">
        <f>IF(W13="",IF(WEEKDAY(R10,1)=MOD(startday+5,7)+1,R10,""),W13+1)</f>
        <v>46270</v>
      </c>
    </row>
    <row r="14" spans="1:25" s="17" customFormat="1" ht="14" x14ac:dyDescent="0.3">
      <c r="B14" s="41">
        <f>IF(H13="","",IF(MONTH(H13+1)&lt;&gt;MONTH(H13),"",H13+1))</f>
        <v>46208</v>
      </c>
      <c r="C14" s="46">
        <f>IF(B14="","",IF(MONTH(B14+1)&lt;&gt;MONTH(B14),"",B14+1))</f>
        <v>46209</v>
      </c>
      <c r="D14" s="51">
        <f t="shared" ref="D14:D17" si="0">IF(C14="","",IF(MONTH(C14+1)&lt;&gt;MONTH(C14),"",C14+1))</f>
        <v>46210</v>
      </c>
      <c r="E14" s="51">
        <f>IF(D14="","",IF(MONTH(D14+1)&lt;&gt;MONTH(D14),"",D14+1))</f>
        <v>46211</v>
      </c>
      <c r="F14" s="51">
        <f t="shared" ref="F14:F17" si="1">IF(E14="","",IF(MONTH(E14+1)&lt;&gt;MONTH(E14),"",E14+1))</f>
        <v>46212</v>
      </c>
      <c r="G14" s="51">
        <f t="shared" ref="G14:G17" si="2">IF(F14="","",IF(MONTH(F14+1)&lt;&gt;MONTH(F14),"",F14+1))</f>
        <v>46213</v>
      </c>
      <c r="H14" s="41">
        <f t="shared" ref="H14:H17" si="3">IF(G14="","",IF(MONTH(G14+1)&lt;&gt;MONTH(G14),"",G14+1))</f>
        <v>46214</v>
      </c>
      <c r="J14" s="41">
        <f>IF(P13="","",IF(MONTH(P13+1)&lt;&gt;MONTH(P13),"",P13+1))</f>
        <v>46236</v>
      </c>
      <c r="K14" s="54">
        <f>IF(J14="","",IF(MONTH(J14+1)&lt;&gt;MONTH(J14),"",J14+1))</f>
        <v>46237</v>
      </c>
      <c r="L14" s="54">
        <f t="shared" ref="L14:L18" si="4">IF(K14="","",IF(MONTH(K14+1)&lt;&gt;MONTH(K14),"",K14+1))</f>
        <v>46238</v>
      </c>
      <c r="M14" s="54">
        <f>IF(L14="","",IF(MONTH(L14+1)&lt;&gt;MONTH(L14),"",L14+1))</f>
        <v>46239</v>
      </c>
      <c r="N14" s="54">
        <f t="shared" ref="N14:N18" si="5">IF(M14="","",IF(MONTH(M14+1)&lt;&gt;MONTH(M14),"",M14+1))</f>
        <v>46240</v>
      </c>
      <c r="O14" s="54">
        <f t="shared" ref="O14:O18" si="6">IF(N14="","",IF(MONTH(N14+1)&lt;&gt;MONTH(N14),"",N14+1))</f>
        <v>46241</v>
      </c>
      <c r="P14" s="41">
        <f t="shared" ref="P14:P18" si="7">IF(O14="","",IF(MONTH(O14+1)&lt;&gt;MONTH(O14),"",O14+1))</f>
        <v>46242</v>
      </c>
      <c r="R14" s="47">
        <f>IF(X13="","",IF(MONTH(X13+1)&lt;&gt;MONTH(X13),"",X13+1))</f>
        <v>46271</v>
      </c>
      <c r="S14" s="35">
        <f>IF(R14="","",IF(MONTH(R14+1)&lt;&gt;MONTH(R14),"",R14+1))</f>
        <v>46272</v>
      </c>
      <c r="T14" s="44">
        <f>IF(S14="","",IF(MONTH(S14+1)&lt;&gt;MONTH(S14),"",S14+1))</f>
        <v>46273</v>
      </c>
      <c r="U14" s="44">
        <f>IF(T14="","",IF(MONTH(T14+1)&lt;&gt;MONTH(T14),"",T14+1))</f>
        <v>46274</v>
      </c>
      <c r="V14" s="44">
        <f t="shared" ref="V14:V18" si="8">IF(U14="","",IF(MONTH(U14+1)&lt;&gt;MONTH(U14),"",U14+1))</f>
        <v>46275</v>
      </c>
      <c r="W14" s="44">
        <f t="shared" ref="W14:W18" si="9">IF(V14="","",IF(MONTH(V14+1)&lt;&gt;MONTH(V14),"",V14+1))</f>
        <v>46276</v>
      </c>
      <c r="X14" s="47">
        <f t="shared" ref="X14:X18" si="10">IF(W14="","",IF(MONTH(W14+1)&lt;&gt;MONTH(W14),"",W14+1))</f>
        <v>46277</v>
      </c>
    </row>
    <row r="15" spans="1:25" s="17" customFormat="1" ht="14" x14ac:dyDescent="0.3">
      <c r="B15" s="41">
        <f t="shared" ref="B15:B17" si="11">IF(H14="","",IF(MONTH(H14+1)&lt;&gt;MONTH(H14),"",H14+1))</f>
        <v>46215</v>
      </c>
      <c r="C15" s="46">
        <f t="shared" ref="C15" si="12">IF(B15="","",IF(MONTH(B15+1)&lt;&gt;MONTH(B15),"",B15+1))</f>
        <v>46216</v>
      </c>
      <c r="D15" s="46">
        <f t="shared" si="0"/>
        <v>46217</v>
      </c>
      <c r="E15" s="46">
        <f t="shared" ref="E15" si="13">IF(D15="","",IF(MONTH(D15+1)&lt;&gt;MONTH(D15),"",D15+1))</f>
        <v>46218</v>
      </c>
      <c r="F15" s="46">
        <f t="shared" si="1"/>
        <v>46219</v>
      </c>
      <c r="G15" s="46">
        <f t="shared" si="2"/>
        <v>46220</v>
      </c>
      <c r="H15" s="41">
        <f t="shared" si="3"/>
        <v>46221</v>
      </c>
      <c r="J15" s="41">
        <f t="shared" ref="J15:J18" si="14">IF(P14="","",IF(MONTH(P14+1)&lt;&gt;MONTH(P14),"",P14+1))</f>
        <v>46243</v>
      </c>
      <c r="K15" s="54">
        <f t="shared" ref="K15:K16" si="15">IF(J15="","",IF(MONTH(J15+1)&lt;&gt;MONTH(J15),"",J15+1))</f>
        <v>46244</v>
      </c>
      <c r="L15" s="54">
        <f t="shared" ref="L15:L16" si="16">IF(K15="","",IF(MONTH(K15+1)&lt;&gt;MONTH(K15),"",K15+1))</f>
        <v>46245</v>
      </c>
      <c r="M15" s="54">
        <f t="shared" ref="M15:M16" si="17">IF(L15="","",IF(MONTH(L15+1)&lt;&gt;MONTH(L15),"",L15+1))</f>
        <v>46246</v>
      </c>
      <c r="N15" s="54">
        <f t="shared" ref="N15:O16" si="18">IF(M15="","",IF(MONTH(M15+1)&lt;&gt;MONTH(M15),"",M15+1))</f>
        <v>46247</v>
      </c>
      <c r="O15" s="54">
        <f t="shared" ref="O15" si="19">IF(N15="","",IF(MONTH(N15+1)&lt;&gt;MONTH(N15),"",N15+1))</f>
        <v>46248</v>
      </c>
      <c r="P15" s="41">
        <f t="shared" si="7"/>
        <v>46249</v>
      </c>
      <c r="R15" s="47">
        <f t="shared" ref="R15:R18" si="20">IF(X14="","",IF(MONTH(X14+1)&lt;&gt;MONTH(X14),"",X14+1))</f>
        <v>46278</v>
      </c>
      <c r="S15" s="44">
        <f t="shared" ref="S15:S16" si="21">IF(R15="","",IF(MONTH(R15+1)&lt;&gt;MONTH(R15),"",R15+1))</f>
        <v>46279</v>
      </c>
      <c r="T15" s="44">
        <f t="shared" ref="T15:T16" si="22">IF(S15="","",IF(MONTH(S15+1)&lt;&gt;MONTH(S15),"",S15+1))</f>
        <v>46280</v>
      </c>
      <c r="U15" s="44">
        <f t="shared" ref="U15:U16" si="23">IF(T15="","",IF(MONTH(T15+1)&lt;&gt;MONTH(T15),"",T15+1))</f>
        <v>46281</v>
      </c>
      <c r="V15" s="44">
        <f t="shared" si="8"/>
        <v>46282</v>
      </c>
      <c r="W15" s="42">
        <f t="shared" si="9"/>
        <v>46283</v>
      </c>
      <c r="X15" s="47">
        <f t="shared" si="10"/>
        <v>46284</v>
      </c>
    </row>
    <row r="16" spans="1:25" s="17" customFormat="1" ht="15" customHeight="1" x14ac:dyDescent="0.3">
      <c r="B16" s="48">
        <f t="shared" si="11"/>
        <v>46222</v>
      </c>
      <c r="C16" s="49">
        <f t="shared" ref="C16" si="24">IF(B16="","",IF(MONTH(B16+1)&lt;&gt;MONTH(B16),"",B16+1))</f>
        <v>46223</v>
      </c>
      <c r="D16" s="49">
        <f t="shared" ref="D16" si="25">IF(C16="","",IF(MONTH(C16+1)&lt;&gt;MONTH(C16),"",C16+1))</f>
        <v>46224</v>
      </c>
      <c r="E16" s="49">
        <f t="shared" ref="E16" si="26">IF(D16="","",IF(MONTH(D16+1)&lt;&gt;MONTH(D16),"",D16+1))</f>
        <v>46225</v>
      </c>
      <c r="F16" s="49">
        <f t="shared" ref="F16" si="27">IF(E16="","",IF(MONTH(E16+1)&lt;&gt;MONTH(E16),"",E16+1))</f>
        <v>46226</v>
      </c>
      <c r="G16" s="49">
        <f t="shared" ref="G16" si="28">IF(F16="","",IF(MONTH(F16+1)&lt;&gt;MONTH(F16),"",F16+1))</f>
        <v>46227</v>
      </c>
      <c r="H16" s="41">
        <f t="shared" si="3"/>
        <v>46228</v>
      </c>
      <c r="J16" s="48">
        <f t="shared" si="14"/>
        <v>46250</v>
      </c>
      <c r="K16" s="54">
        <f t="shared" si="15"/>
        <v>46251</v>
      </c>
      <c r="L16" s="54">
        <f t="shared" si="16"/>
        <v>46252</v>
      </c>
      <c r="M16" s="54">
        <f t="shared" si="17"/>
        <v>46253</v>
      </c>
      <c r="N16" s="54">
        <f t="shared" si="18"/>
        <v>46254</v>
      </c>
      <c r="O16" s="42">
        <f t="shared" si="18"/>
        <v>46255</v>
      </c>
      <c r="P16" s="41">
        <f t="shared" si="7"/>
        <v>46256</v>
      </c>
      <c r="R16" s="47">
        <f t="shared" si="20"/>
        <v>46285</v>
      </c>
      <c r="S16" s="43">
        <f t="shared" si="21"/>
        <v>46286</v>
      </c>
      <c r="T16" s="43">
        <f t="shared" si="22"/>
        <v>46287</v>
      </c>
      <c r="U16" s="43">
        <f t="shared" si="23"/>
        <v>46288</v>
      </c>
      <c r="V16" s="43">
        <f t="shared" ref="V16" si="29">IF(U16="","",IF(MONTH(U16+1)&lt;&gt;MONTH(U16),"",U16+1))</f>
        <v>46289</v>
      </c>
      <c r="W16" s="43">
        <f t="shared" ref="W16" si="30">IF(V16="","",IF(MONTH(V16+1)&lt;&gt;MONTH(V16),"",V16+1))</f>
        <v>46290</v>
      </c>
      <c r="X16" s="41">
        <f t="shared" si="10"/>
        <v>46291</v>
      </c>
    </row>
    <row r="17" spans="1:24" s="17" customFormat="1" ht="15" customHeight="1" x14ac:dyDescent="0.3">
      <c r="B17" s="41">
        <f t="shared" si="11"/>
        <v>46229</v>
      </c>
      <c r="C17" s="54">
        <f t="shared" ref="C17" si="31">IF(B17="","",IF(MONTH(B17+1)&lt;&gt;MONTH(B17),"",B17+1))</f>
        <v>46230</v>
      </c>
      <c r="D17" s="54">
        <f t="shared" si="0"/>
        <v>46231</v>
      </c>
      <c r="E17" s="54">
        <f t="shared" ref="E17" si="32">IF(D17="","",IF(MONTH(D17+1)&lt;&gt;MONTH(D17),"",D17+1))</f>
        <v>46232</v>
      </c>
      <c r="F17" s="54">
        <f t="shared" si="1"/>
        <v>46233</v>
      </c>
      <c r="G17" s="54">
        <f t="shared" si="2"/>
        <v>46234</v>
      </c>
      <c r="H17" s="37" t="str">
        <f t="shared" si="3"/>
        <v/>
      </c>
      <c r="J17" s="41">
        <f t="shared" si="14"/>
        <v>46257</v>
      </c>
      <c r="K17" s="44">
        <f t="shared" ref="K17:K18" si="33">IF(J17="","",IF(MONTH(J17+1)&lt;&gt;MONTH(J17),"",J17+1))</f>
        <v>46258</v>
      </c>
      <c r="L17" s="44">
        <f t="shared" si="4"/>
        <v>46259</v>
      </c>
      <c r="M17" s="44">
        <f t="shared" ref="M17:M18" si="34">IF(L17="","",IF(MONTH(L17+1)&lt;&gt;MONTH(L17),"",L17+1))</f>
        <v>46260</v>
      </c>
      <c r="N17" s="44">
        <f t="shared" si="5"/>
        <v>46261</v>
      </c>
      <c r="O17" s="44">
        <f t="shared" si="6"/>
        <v>46262</v>
      </c>
      <c r="P17" s="41">
        <f t="shared" si="7"/>
        <v>46263</v>
      </c>
      <c r="R17" s="41">
        <f t="shared" si="20"/>
        <v>46292</v>
      </c>
      <c r="S17" s="43">
        <f t="shared" ref="S17:S18" si="35">IF(R17="","",IF(MONTH(R17+1)&lt;&gt;MONTH(R17),"",R17+1))</f>
        <v>46293</v>
      </c>
      <c r="T17" s="43">
        <f t="shared" ref="T17:T18" si="36">IF(S17="","",IF(MONTH(S17+1)&lt;&gt;MONTH(S17),"",S17+1))</f>
        <v>46294</v>
      </c>
      <c r="U17" s="43">
        <f t="shared" ref="U17:U18" si="37">IF(T17="","",IF(MONTH(T17+1)&lt;&gt;MONTH(T17),"",T17+1))</f>
        <v>46295</v>
      </c>
      <c r="V17" s="38" t="str">
        <f t="shared" si="8"/>
        <v/>
      </c>
      <c r="W17" s="38" t="str">
        <f t="shared" si="9"/>
        <v/>
      </c>
      <c r="X17" s="38" t="str">
        <f t="shared" si="10"/>
        <v/>
      </c>
    </row>
    <row r="18" spans="1:24" s="17" customFormat="1" ht="14" x14ac:dyDescent="0.3">
      <c r="B18" s="37" t="str">
        <f t="shared" ref="B18" si="38">IF(H17="","",IF(MONTH(H17+1)&lt;&gt;MONTH(H17),"",H17+1))</f>
        <v/>
      </c>
      <c r="C18" s="38" t="str">
        <f t="shared" ref="C18:H18" si="39">IF(B18="","",IF(MONTH(B18+1)&lt;&gt;MONTH(B18),"",B18+1))</f>
        <v/>
      </c>
      <c r="D18" s="38" t="str">
        <f t="shared" si="39"/>
        <v/>
      </c>
      <c r="E18" s="38" t="str">
        <f t="shared" si="39"/>
        <v/>
      </c>
      <c r="F18" s="38" t="str">
        <f t="shared" si="39"/>
        <v/>
      </c>
      <c r="G18" s="38" t="str">
        <f t="shared" si="39"/>
        <v/>
      </c>
      <c r="H18" s="37" t="str">
        <f t="shared" si="39"/>
        <v/>
      </c>
      <c r="J18" s="41">
        <f t="shared" si="14"/>
        <v>46264</v>
      </c>
      <c r="K18" s="44">
        <f t="shared" si="33"/>
        <v>46265</v>
      </c>
      <c r="L18" s="38" t="str">
        <f t="shared" si="4"/>
        <v/>
      </c>
      <c r="M18" s="38" t="str">
        <f t="shared" si="34"/>
        <v/>
      </c>
      <c r="N18" s="38" t="str">
        <f t="shared" si="5"/>
        <v/>
      </c>
      <c r="O18" s="38" t="str">
        <f t="shared" si="6"/>
        <v/>
      </c>
      <c r="P18" s="37" t="str">
        <f t="shared" si="7"/>
        <v/>
      </c>
      <c r="R18" s="37" t="str">
        <f t="shared" si="20"/>
        <v/>
      </c>
      <c r="S18" s="38" t="str">
        <f t="shared" si="35"/>
        <v/>
      </c>
      <c r="T18" s="38" t="str">
        <f t="shared" si="36"/>
        <v/>
      </c>
      <c r="U18" s="38" t="str">
        <f t="shared" si="37"/>
        <v/>
      </c>
      <c r="V18" s="38" t="str">
        <f t="shared" si="8"/>
        <v/>
      </c>
      <c r="W18" s="38" t="str">
        <f t="shared" si="9"/>
        <v/>
      </c>
      <c r="X18" s="37" t="str">
        <f t="shared" si="10"/>
        <v/>
      </c>
    </row>
    <row r="19" spans="1:24" ht="9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5" x14ac:dyDescent="0.35">
      <c r="A20" s="3"/>
      <c r="B20" s="81">
        <f>DATE(YEAR(R10+35),MONTH(R10+35),1)</f>
        <v>46296</v>
      </c>
      <c r="C20" s="82"/>
      <c r="D20" s="82"/>
      <c r="E20" s="82"/>
      <c r="F20" s="82"/>
      <c r="G20" s="82"/>
      <c r="H20" s="83"/>
      <c r="I20" s="1"/>
      <c r="J20" s="81">
        <f>DATE(YEAR(B20+35),MONTH(B20+35),1)</f>
        <v>46327</v>
      </c>
      <c r="K20" s="84"/>
      <c r="L20" s="84"/>
      <c r="M20" s="84"/>
      <c r="N20" s="84"/>
      <c r="O20" s="84"/>
      <c r="P20" s="85"/>
      <c r="Q20" s="1"/>
      <c r="R20" s="81">
        <f>DATE(YEAR(J20+35),MONTH(J20+35),1)</f>
        <v>46357</v>
      </c>
      <c r="S20" s="86"/>
      <c r="T20" s="86"/>
      <c r="U20" s="86"/>
      <c r="V20" s="86"/>
      <c r="W20" s="86"/>
      <c r="X20" s="87"/>
    </row>
    <row r="21" spans="1:24" ht="4.1500000000000004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2" customFormat="1" ht="12.75" customHeight="1" x14ac:dyDescent="0.3">
      <c r="A22" s="18"/>
      <c r="B22" s="39" t="str">
        <f>CHOOSE(1+MOD(startday+1-2,7),"Su","M","Tu","W","Th","F","Sa")</f>
        <v>Su</v>
      </c>
      <c r="C22" s="39" t="str">
        <f>CHOOSE(1+MOD(startday+2-2,7),"Su","M","Tu","W","Th","F","Sa")</f>
        <v>M</v>
      </c>
      <c r="D22" s="39" t="str">
        <f>CHOOSE(1+MOD(startday+3-2,7),"Su","M","Tu","W","Th","F","Sa")</f>
        <v>Tu</v>
      </c>
      <c r="E22" s="39" t="str">
        <f>CHOOSE(1+MOD(startday+4-2,7),"Su","M","Tu","W","Th","F","Sa")</f>
        <v>W</v>
      </c>
      <c r="F22" s="39" t="str">
        <f>CHOOSE(1+MOD(startday+5-2,7),"Su","M","Tu","W","Th","F","Sa")</f>
        <v>Th</v>
      </c>
      <c r="G22" s="39" t="str">
        <f>CHOOSE(1+MOD(startday+6-2,7),"Su","M","Tu","W","Th","F","Sa")</f>
        <v>F</v>
      </c>
      <c r="H22" s="39" t="str">
        <f>CHOOSE(1+MOD(startday+7-2,7),"Su","M","Tu","W","Th","F","Sa")</f>
        <v>Sa</v>
      </c>
      <c r="J22" s="39" t="str">
        <f>CHOOSE(1+MOD(startday+1-2,7),"Su","M","Tu","W","Th","F","Sa")</f>
        <v>Su</v>
      </c>
      <c r="K22" s="39" t="str">
        <f>CHOOSE(1+MOD(startday+2-2,7),"Su","M","Tu","W","Th","F","Sa")</f>
        <v>M</v>
      </c>
      <c r="L22" s="39" t="str">
        <f>CHOOSE(1+MOD(startday+3-2,7),"Su","M","Tu","W","Th","F","Sa")</f>
        <v>Tu</v>
      </c>
      <c r="M22" s="39" t="str">
        <f>CHOOSE(1+MOD(startday+4-2,7),"Su","M","Tu","W","Th","F","Sa")</f>
        <v>W</v>
      </c>
      <c r="N22" s="39" t="str">
        <f>CHOOSE(1+MOD(startday+5-2,7),"Su","M","Tu","W","Th","F","Sa")</f>
        <v>Th</v>
      </c>
      <c r="O22" s="39" t="str">
        <f>CHOOSE(1+MOD(startday+6-2,7),"Su","M","Tu","W","Th","F","Sa")</f>
        <v>F</v>
      </c>
      <c r="P22" s="39" t="str">
        <f>CHOOSE(1+MOD(startday+7-2,7),"Su","M","Tu","W","Th","F","Sa")</f>
        <v>Sa</v>
      </c>
      <c r="R22" s="39" t="str">
        <f>CHOOSE(1+MOD(startday+1-2,7),"Su","M","Tu","W","Th","F","Sa")</f>
        <v>Su</v>
      </c>
      <c r="S22" s="39" t="str">
        <f>CHOOSE(1+MOD(startday+2-2,7),"Su","M","Tu","W","Th","F","Sa")</f>
        <v>M</v>
      </c>
      <c r="T22" s="39" t="str">
        <f>CHOOSE(1+MOD(startday+3-2,7),"Su","M","Tu","W","Th","F","Sa")</f>
        <v>Tu</v>
      </c>
      <c r="U22" s="39" t="str">
        <f>CHOOSE(1+MOD(startday+4-2,7),"Su","M","Tu","W","Th","F","Sa")</f>
        <v>W</v>
      </c>
      <c r="V22" s="39" t="str">
        <f>CHOOSE(1+MOD(startday+5-2,7),"Su","M","Tu","W","Th","F","Sa")</f>
        <v>Th</v>
      </c>
      <c r="W22" s="39" t="str">
        <f>CHOOSE(1+MOD(startday+6-2,7),"Su","M","Tu","W","Th","F","Sa")</f>
        <v>F</v>
      </c>
      <c r="X22" s="39" t="str">
        <f>CHOOSE(1+MOD(startday+7-2,7),"Su","M","Tu","W","Th","F","Sa")</f>
        <v>Sa</v>
      </c>
    </row>
    <row r="23" spans="1:24" s="17" customFormat="1" ht="14" x14ac:dyDescent="0.3">
      <c r="B23" s="41" t="str">
        <f>IF(WEEKDAY(B20,1)=startday,B20,"")</f>
        <v/>
      </c>
      <c r="C23" s="41" t="str">
        <f>IF(B23="",IF(WEEKDAY(B20,1)=MOD(startday,7)+1,B20,""),B23+1)</f>
        <v/>
      </c>
      <c r="D23" s="41" t="str">
        <f>IF(C23="",IF(WEEKDAY(B20,1)=MOD(startday+1,7)+1,B20,""),C23+1)</f>
        <v/>
      </c>
      <c r="E23" s="41" t="str">
        <f>IF(D23="",IF(WEEKDAY(B20,1)=MOD(startday+2,7)+1,B20,""),D23+1)</f>
        <v/>
      </c>
      <c r="F23" s="43">
        <f>IF(E23="",IF(WEEKDAY(B20,1)=MOD(startday+3,7)+1,B20,""),E23+1)</f>
        <v>46296</v>
      </c>
      <c r="G23" s="43">
        <f>IF(F23="",IF(WEEKDAY(B20,1)=MOD(startday+4,7)+1,B20,""),F23+1)</f>
        <v>46297</v>
      </c>
      <c r="H23" s="45">
        <f>IF(G23="",IF(WEEKDAY(B20,1)=MOD(startday+5,7)+1,B20,""),G23+1)</f>
        <v>46298</v>
      </c>
      <c r="J23" s="41">
        <f>IF(WEEKDAY(J20,1)=startday,J20,"")</f>
        <v>46327</v>
      </c>
      <c r="K23" s="62">
        <f>IF(J23="",IF(WEEKDAY(J20,1)=MOD(startday,7)+1,J20,""),J23+1)</f>
        <v>46328</v>
      </c>
      <c r="L23" s="62">
        <f>IF(K23="",IF(WEEKDAY(J20,1)=MOD(startday+1,7)+1,J20,""),K23+1)</f>
        <v>46329</v>
      </c>
      <c r="M23" s="62">
        <f>IF(L23="",IF(WEEKDAY(J20,1)=MOD(startday+2,7)+1,J20,""),L23+1)</f>
        <v>46330</v>
      </c>
      <c r="N23" s="62">
        <f>IF(M23="",IF(WEEKDAY(J20,1)=MOD(startday+3,7)+1,J20,""),M23+1)</f>
        <v>46331</v>
      </c>
      <c r="O23" s="62">
        <f>IF(N23="",IF(WEEKDAY(J20,1)=MOD(startday+4,7)+1,J20,""),N23+1)</f>
        <v>46332</v>
      </c>
      <c r="P23" s="45">
        <f>IF(O23="",IF(WEEKDAY(J20,1)=MOD(startday+5,7)+1,J20,""),O23+1)</f>
        <v>46333</v>
      </c>
      <c r="R23" s="41" t="str">
        <f>IF(WEEKDAY(R20,1)=startday,R20,"")</f>
        <v/>
      </c>
      <c r="S23" s="41" t="str">
        <f>IF(R23="",IF(WEEKDAY(R20,1)=MOD(startday,7)+1,R20,""),R23+1)</f>
        <v/>
      </c>
      <c r="T23" s="63">
        <f>IF(S23="",IF(WEEKDAY(R20,1)=MOD(startday+1,7)+1,R20,""),S23+1)</f>
        <v>46357</v>
      </c>
      <c r="U23" s="63">
        <f>IF(T23="",IF(WEEKDAY(R20,1)=MOD(startday+2,7)+1,R20,""),T23+1)</f>
        <v>46358</v>
      </c>
      <c r="V23" s="63">
        <f>IF(U23="",IF(WEEKDAY(R20,1)=MOD(startday+3,7)+1,R20,""),U23+1)</f>
        <v>46359</v>
      </c>
      <c r="W23" s="63">
        <f>IF(V23="",IF(WEEKDAY(R20,1)=MOD(startday+4,7)+1,R20,""),V23+1)</f>
        <v>46360</v>
      </c>
      <c r="X23" s="41">
        <f>IF(W23="",IF(WEEKDAY(R20,1)=MOD(startday+5,7)+1,R20,""),W23+1)</f>
        <v>46361</v>
      </c>
    </row>
    <row r="24" spans="1:24" s="17" customFormat="1" ht="14" x14ac:dyDescent="0.3">
      <c r="B24" s="41">
        <f>IF(H23="","",IF(MONTH(H23+1)&lt;&gt;MONTH(H23),"",H23+1))</f>
        <v>46299</v>
      </c>
      <c r="C24" s="43">
        <f>IF(B24="","",IF(MONTH(B24+1)&lt;&gt;MONTH(B24),"",B24+1))</f>
        <v>46300</v>
      </c>
      <c r="D24" s="43">
        <f t="shared" ref="D24:D25" si="40">IF(C24="","",IF(MONTH(C24+1)&lt;&gt;MONTH(C24),"",C24+1))</f>
        <v>46301</v>
      </c>
      <c r="E24" s="43">
        <f>IF(D24="","",IF(MONTH(D24+1)&lt;&gt;MONTH(D24),"",D24+1))</f>
        <v>46302</v>
      </c>
      <c r="F24" s="43">
        <f t="shared" ref="F24:F25" si="41">IF(E24="","",IF(MONTH(E24+1)&lt;&gt;MONTH(E24),"",E24+1))</f>
        <v>46303</v>
      </c>
      <c r="G24" s="43">
        <f t="shared" ref="G24:G25" si="42">IF(F24="","",IF(MONTH(F24+1)&lt;&gt;MONTH(F24),"",F24+1))</f>
        <v>46304</v>
      </c>
      <c r="H24" s="41">
        <f t="shared" ref="H24:H27" si="43">IF(G24="","",IF(MONTH(G24+1)&lt;&gt;MONTH(G24),"",G24+1))</f>
        <v>46305</v>
      </c>
      <c r="J24" s="41">
        <f>IF(P23="","",IF(MONTH(P23+1)&lt;&gt;MONTH(P23),"",P23+1))</f>
        <v>46334</v>
      </c>
      <c r="K24" s="62">
        <f t="shared" ref="K24:K25" si="44">IF(J24="","",IF(MONTH(J24+1)&lt;&gt;MONTH(J24),"",J24+1))</f>
        <v>46335</v>
      </c>
      <c r="L24" s="62">
        <f t="shared" ref="L24:L25" si="45">IF(K24="","",IF(MONTH(K24+1)&lt;&gt;MONTH(K24),"",K24+1))</f>
        <v>46336</v>
      </c>
      <c r="M24" s="35">
        <f t="shared" ref="M24:M25" si="46">IF(L24="","",IF(MONTH(L24+1)&lt;&gt;MONTH(L24),"",L24+1))</f>
        <v>46337</v>
      </c>
      <c r="N24" s="62">
        <f t="shared" ref="N24:N25" si="47">IF(M24="","",IF(MONTH(M24+1)&lt;&gt;MONTH(M24),"",M24+1))</f>
        <v>46338</v>
      </c>
      <c r="O24" s="42">
        <f t="shared" ref="O24:O25" si="48">IF(N24="","",IF(MONTH(N24+1)&lt;&gt;MONTH(N24),"",N24+1))</f>
        <v>46339</v>
      </c>
      <c r="P24" s="41">
        <f t="shared" ref="K24:P27" si="49">IF(O24="","",IF(MONTH(O24+1)&lt;&gt;MONTH(O24),"",O24+1))</f>
        <v>46340</v>
      </c>
      <c r="R24" s="41">
        <f>IF(X23="","",IF(MONTH(X23+1)&lt;&gt;MONTH(X23),"",X23+1))</f>
        <v>46362</v>
      </c>
      <c r="S24" s="63">
        <f>IF(R24="","",IF(MONTH(R24+1)&lt;&gt;MONTH(R24),"",R24+1))</f>
        <v>46363</v>
      </c>
      <c r="T24" s="63">
        <f t="shared" ref="T24:T25" si="50">IF(S24="","",IF(MONTH(S24+1)&lt;&gt;MONTH(S24),"",S24+1))</f>
        <v>46364</v>
      </c>
      <c r="U24" s="63">
        <f>IF(T24="","",IF(MONTH(T24+1)&lt;&gt;MONTH(T24),"",T24+1))</f>
        <v>46365</v>
      </c>
      <c r="V24" s="63">
        <f t="shared" ref="V24:V25" si="51">IF(U24="","",IF(MONTH(U24+1)&lt;&gt;MONTH(U24),"",U24+1))</f>
        <v>46366</v>
      </c>
      <c r="W24" s="42">
        <f t="shared" ref="W24:W25" si="52">IF(V24="","",IF(MONTH(V24+1)&lt;&gt;MONTH(V24),"",V24+1))</f>
        <v>46367</v>
      </c>
      <c r="X24" s="41">
        <f t="shared" ref="X24:X27" si="53">IF(W24="","",IF(MONTH(W24+1)&lt;&gt;MONTH(W24),"",W24+1))</f>
        <v>46368</v>
      </c>
    </row>
    <row r="25" spans="1:24" s="17" customFormat="1" ht="14" x14ac:dyDescent="0.3">
      <c r="B25" s="41">
        <f t="shared" ref="B25:B27" si="54">IF(H24="","",IF(MONTH(H24+1)&lt;&gt;MONTH(H24),"",H24+1))</f>
        <v>46306</v>
      </c>
      <c r="C25" s="43">
        <f t="shared" ref="C25" si="55">IF(B25="","",IF(MONTH(B25+1)&lt;&gt;MONTH(B25),"",B25+1))</f>
        <v>46307</v>
      </c>
      <c r="D25" s="43">
        <f t="shared" si="40"/>
        <v>46308</v>
      </c>
      <c r="E25" s="43">
        <f t="shared" ref="E25" si="56">IF(D25="","",IF(MONTH(D25+1)&lt;&gt;MONTH(D25),"",D25+1))</f>
        <v>46309</v>
      </c>
      <c r="F25" s="43">
        <f t="shared" si="41"/>
        <v>46310</v>
      </c>
      <c r="G25" s="42">
        <f t="shared" si="42"/>
        <v>46311</v>
      </c>
      <c r="H25" s="41">
        <f t="shared" si="43"/>
        <v>46312</v>
      </c>
      <c r="J25" s="41">
        <f>IF(P24="","",IF(MONTH(P24+1)&lt;&gt;MONTH(P24),"",P24+1))</f>
        <v>46341</v>
      </c>
      <c r="K25" s="63">
        <f t="shared" si="44"/>
        <v>46342</v>
      </c>
      <c r="L25" s="63">
        <f t="shared" si="45"/>
        <v>46343</v>
      </c>
      <c r="M25" s="63">
        <f t="shared" si="46"/>
        <v>46344</v>
      </c>
      <c r="N25" s="63">
        <f t="shared" si="47"/>
        <v>46345</v>
      </c>
      <c r="O25" s="63">
        <f t="shared" si="48"/>
        <v>46346</v>
      </c>
      <c r="P25" s="41">
        <f t="shared" si="49"/>
        <v>46347</v>
      </c>
      <c r="R25" s="41">
        <f t="shared" ref="R25:R27" si="57">IF(X24="","",IF(MONTH(X24+1)&lt;&gt;MONTH(X24),"",X24+1))</f>
        <v>46369</v>
      </c>
      <c r="S25" s="55">
        <f t="shared" ref="S25" si="58">IF(R25="","",IF(MONTH(R25+1)&lt;&gt;MONTH(R25),"",R25+1))</f>
        <v>46370</v>
      </c>
      <c r="T25" s="55">
        <f t="shared" si="50"/>
        <v>46371</v>
      </c>
      <c r="U25" s="55">
        <f t="shared" ref="U25" si="59">IF(T25="","",IF(MONTH(T25+1)&lt;&gt;MONTH(T25),"",T25+1))</f>
        <v>46372</v>
      </c>
      <c r="V25" s="55">
        <f t="shared" si="51"/>
        <v>46373</v>
      </c>
      <c r="W25" s="55">
        <f t="shared" si="52"/>
        <v>46374</v>
      </c>
      <c r="X25" s="41">
        <f t="shared" si="53"/>
        <v>46375</v>
      </c>
    </row>
    <row r="26" spans="1:24" s="17" customFormat="1" ht="15" customHeight="1" x14ac:dyDescent="0.3">
      <c r="B26" s="41">
        <f t="shared" si="54"/>
        <v>46313</v>
      </c>
      <c r="C26" s="62">
        <f t="shared" ref="C26:C27" si="60">IF(B26="","",IF(MONTH(B26+1)&lt;&gt;MONTH(B26),"",B26+1))</f>
        <v>46314</v>
      </c>
      <c r="D26" s="62">
        <f t="shared" ref="D26:D27" si="61">IF(C26="","",IF(MONTH(C26+1)&lt;&gt;MONTH(C26),"",C26+1))</f>
        <v>46315</v>
      </c>
      <c r="E26" s="62">
        <f t="shared" ref="E26:E27" si="62">IF(D26="","",IF(MONTH(D26+1)&lt;&gt;MONTH(D26),"",D26+1))</f>
        <v>46316</v>
      </c>
      <c r="F26" s="62">
        <f t="shared" ref="F26:F27" si="63">IF(E26="","",IF(MONTH(E26+1)&lt;&gt;MONTH(E26),"",E26+1))</f>
        <v>46317</v>
      </c>
      <c r="G26" s="62">
        <f t="shared" ref="G26:G27" si="64">IF(F26="","",IF(MONTH(F26+1)&lt;&gt;MONTH(F26),"",F26+1))</f>
        <v>46318</v>
      </c>
      <c r="H26" s="41">
        <f t="shared" si="43"/>
        <v>46319</v>
      </c>
      <c r="J26" s="41">
        <f>IF(P25="","",IF(MONTH(P25+1)&lt;&gt;MONTH(P25),"",P25+1))</f>
        <v>46348</v>
      </c>
      <c r="K26" s="63">
        <f t="shared" si="49"/>
        <v>46349</v>
      </c>
      <c r="L26" s="80">
        <f t="shared" si="49"/>
        <v>46350</v>
      </c>
      <c r="M26" s="80">
        <f t="shared" si="49"/>
        <v>46351</v>
      </c>
      <c r="N26" s="35">
        <f t="shared" si="49"/>
        <v>46352</v>
      </c>
      <c r="O26" s="80">
        <f t="shared" si="49"/>
        <v>46353</v>
      </c>
      <c r="P26" s="41">
        <f t="shared" si="49"/>
        <v>46354</v>
      </c>
      <c r="R26" s="41">
        <f t="shared" si="57"/>
        <v>46376</v>
      </c>
      <c r="S26" s="35">
        <f t="shared" ref="S26:S27" si="65">IF(R26="","",IF(MONTH(R26+1)&lt;&gt;MONTH(R26),"",R26+1))</f>
        <v>46377</v>
      </c>
      <c r="T26" s="35">
        <f t="shared" ref="T26:T27" si="66">IF(S26="","",IF(MONTH(S26+1)&lt;&gt;MONTH(S26),"",S26+1))</f>
        <v>46378</v>
      </c>
      <c r="U26" s="35">
        <f t="shared" ref="U26:U27" si="67">IF(T26="","",IF(MONTH(T26+1)&lt;&gt;MONTH(T26),"",T26+1))</f>
        <v>46379</v>
      </c>
      <c r="V26" s="35">
        <f t="shared" ref="V26:V27" si="68">IF(U26="","",IF(MONTH(U26+1)&lt;&gt;MONTH(U26),"",U26+1))</f>
        <v>46380</v>
      </c>
      <c r="W26" s="35">
        <f t="shared" ref="W26:W27" si="69">IF(V26="","",IF(MONTH(V26+1)&lt;&gt;MONTH(V26),"",V26+1))</f>
        <v>46381</v>
      </c>
      <c r="X26" s="41">
        <f t="shared" si="53"/>
        <v>46382</v>
      </c>
    </row>
    <row r="27" spans="1:24" s="17" customFormat="1" ht="14" x14ac:dyDescent="0.3">
      <c r="B27" s="41">
        <f t="shared" si="54"/>
        <v>46320</v>
      </c>
      <c r="C27" s="62">
        <f t="shared" si="60"/>
        <v>46321</v>
      </c>
      <c r="D27" s="62">
        <f t="shared" si="61"/>
        <v>46322</v>
      </c>
      <c r="E27" s="62">
        <f t="shared" si="62"/>
        <v>46323</v>
      </c>
      <c r="F27" s="62">
        <f t="shared" si="63"/>
        <v>46324</v>
      </c>
      <c r="G27" s="62">
        <f t="shared" si="64"/>
        <v>46325</v>
      </c>
      <c r="H27" s="41">
        <f t="shared" si="43"/>
        <v>46326</v>
      </c>
      <c r="J27" s="41">
        <f>IF(P26="","",IF(MONTH(P26+1)&lt;&gt;MONTH(P26),"",P26+1))</f>
        <v>46355</v>
      </c>
      <c r="K27" s="80">
        <f t="shared" si="49"/>
        <v>46356</v>
      </c>
      <c r="L27" s="3" t="str">
        <f t="shared" si="49"/>
        <v/>
      </c>
      <c r="M27" s="3" t="str">
        <f t="shared" ref="M27" si="70">IF(L27="","",IF(MONTH(L27+1)&lt;&gt;MONTH(L27),"",L27+1))</f>
        <v/>
      </c>
      <c r="N27" s="3" t="str">
        <f t="shared" ref="N27" si="71">IF(M27="","",IF(MONTH(M27+1)&lt;&gt;MONTH(M27),"",M27+1))</f>
        <v/>
      </c>
      <c r="O27" s="3" t="str">
        <f t="shared" ref="O27" si="72">IF(N27="","",IF(MONTH(N27+1)&lt;&gt;MONTH(N27),"",N27+1))</f>
        <v/>
      </c>
      <c r="P27" s="3" t="str">
        <f t="shared" si="49"/>
        <v/>
      </c>
      <c r="R27" s="41">
        <f t="shared" si="57"/>
        <v>46383</v>
      </c>
      <c r="S27" s="35">
        <f t="shared" si="65"/>
        <v>46384</v>
      </c>
      <c r="T27" s="35">
        <f t="shared" si="66"/>
        <v>46385</v>
      </c>
      <c r="U27" s="35">
        <f t="shared" si="67"/>
        <v>46386</v>
      </c>
      <c r="V27" s="35">
        <f t="shared" si="68"/>
        <v>46387</v>
      </c>
      <c r="W27" s="79" t="str">
        <f t="shared" si="69"/>
        <v/>
      </c>
      <c r="X27" s="37" t="str">
        <f t="shared" si="53"/>
        <v/>
      </c>
    </row>
    <row r="28" spans="1:24" ht="9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5" x14ac:dyDescent="0.35">
      <c r="A29" s="3"/>
      <c r="B29" s="81">
        <f>DATE(YEAR(R20+35),MONTH(R20+35),1)</f>
        <v>46388</v>
      </c>
      <c r="C29" s="82"/>
      <c r="D29" s="82"/>
      <c r="E29" s="82"/>
      <c r="F29" s="82"/>
      <c r="G29" s="82"/>
      <c r="H29" s="83"/>
      <c r="I29" s="4"/>
      <c r="J29" s="81">
        <f>DATE(YEAR(B29+35),MONTH(B29+35),1)</f>
        <v>46419</v>
      </c>
      <c r="K29" s="84"/>
      <c r="L29" s="84"/>
      <c r="M29" s="84"/>
      <c r="N29" s="84"/>
      <c r="O29" s="84"/>
      <c r="P29" s="85"/>
      <c r="Q29" s="4"/>
      <c r="R29" s="81">
        <f>DATE(YEAR(J29+35),MONTH(J29+35),1)</f>
        <v>46447</v>
      </c>
      <c r="S29" s="84"/>
      <c r="T29" s="84"/>
      <c r="U29" s="84"/>
      <c r="V29" s="84"/>
      <c r="W29" s="84"/>
      <c r="X29" s="85"/>
    </row>
    <row r="30" spans="1:24" ht="4.1500000000000004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s="2" customFormat="1" ht="12.75" customHeight="1" x14ac:dyDescent="0.3">
      <c r="A31" s="18"/>
      <c r="B31" s="39" t="str">
        <f>CHOOSE(1+MOD(startday+1-2,7),"Su","M","Tu","W","Th","F","Sa")</f>
        <v>Su</v>
      </c>
      <c r="C31" s="39" t="str">
        <f>CHOOSE(1+MOD(startday+2-2,7),"Su","M","Tu","W","Th","F","Sa")</f>
        <v>M</v>
      </c>
      <c r="D31" s="39" t="str">
        <f>CHOOSE(1+MOD(startday+3-2,7),"Su","M","Tu","W","Th","F","Sa")</f>
        <v>Tu</v>
      </c>
      <c r="E31" s="39" t="str">
        <f>CHOOSE(1+MOD(startday+4-2,7),"Su","M","Tu","W","Th","F","Sa")</f>
        <v>W</v>
      </c>
      <c r="F31" s="39" t="str">
        <f>CHOOSE(1+MOD(startday+5-2,7),"Su","M","Tu","W","Th","F","Sa")</f>
        <v>Th</v>
      </c>
      <c r="G31" s="39" t="str">
        <f>CHOOSE(1+MOD(startday+6-2,7),"Su","M","Tu","W","Th","F","Sa")</f>
        <v>F</v>
      </c>
      <c r="H31" s="39" t="str">
        <f>CHOOSE(1+MOD(startday+7-2,7),"Su","M","Tu","W","Th","F","Sa")</f>
        <v>Sa</v>
      </c>
      <c r="J31" s="39" t="str">
        <f>CHOOSE(1+MOD(startday+1-2,7),"Su","M","Tu","W","Th","F","Sa")</f>
        <v>Su</v>
      </c>
      <c r="K31" s="39" t="str">
        <f>CHOOSE(1+MOD(startday+2-2,7),"Su","M","Tu","W","Th","F","Sa")</f>
        <v>M</v>
      </c>
      <c r="L31" s="39" t="str">
        <f>CHOOSE(1+MOD(startday+3-2,7),"Su","M","Tu","W","Th","F","Sa")</f>
        <v>Tu</v>
      </c>
      <c r="M31" s="39" t="str">
        <f>CHOOSE(1+MOD(startday+4-2,7),"Su","M","Tu","W","Th","F","Sa")</f>
        <v>W</v>
      </c>
      <c r="N31" s="39" t="str">
        <f>CHOOSE(1+MOD(startday+5-2,7),"Su","M","Tu","W","Th","F","Sa")</f>
        <v>Th</v>
      </c>
      <c r="O31" s="39" t="str">
        <f>CHOOSE(1+MOD(startday+6-2,7),"Su","M","Tu","W","Th","F","Sa")</f>
        <v>F</v>
      </c>
      <c r="P31" s="39" t="str">
        <f>CHOOSE(1+MOD(startday+7-2,7),"Su","M","Tu","W","Th","F","Sa")</f>
        <v>Sa</v>
      </c>
      <c r="R31" s="39" t="str">
        <f>CHOOSE(1+MOD(startday+1-2,7),"Su","M","Tu","W","Th","F","Sa")</f>
        <v>Su</v>
      </c>
      <c r="S31" s="39" t="str">
        <f>CHOOSE(1+MOD(startday+2-2,7),"Su","M","Tu","W","Th","F","Sa")</f>
        <v>M</v>
      </c>
      <c r="T31" s="39" t="str">
        <f>CHOOSE(1+MOD(startday+3-2,7),"Su","M","Tu","W","Th","F","Sa")</f>
        <v>Tu</v>
      </c>
      <c r="U31" s="39" t="str">
        <f>CHOOSE(1+MOD(startday+4-2,7),"Su","M","Tu","W","Th","F","Sa")</f>
        <v>W</v>
      </c>
      <c r="V31" s="39" t="str">
        <f>CHOOSE(1+MOD(startday+5-2,7),"Su","M","Tu","W","Th","F","Sa")</f>
        <v>Th</v>
      </c>
      <c r="W31" s="39" t="str">
        <f>CHOOSE(1+MOD(startday+6-2,7),"Su","M","Tu","W","Th","F","Sa")</f>
        <v>F</v>
      </c>
      <c r="X31" s="39" t="str">
        <f>CHOOSE(1+MOD(startday+7-2,7),"Su","M","Tu","W","Th","F","Sa")</f>
        <v>Sa</v>
      </c>
    </row>
    <row r="32" spans="1:24" s="17" customFormat="1" ht="14" x14ac:dyDescent="0.3">
      <c r="B32" s="41" t="str">
        <f>IF(WEEKDAY(B29,1)=startday,B29,"")</f>
        <v/>
      </c>
      <c r="C32" s="53" t="str">
        <f>IF(B32="",IF(WEEKDAY(B29,1)=MOD(startday,7)+1,B29,""),B32+1)</f>
        <v/>
      </c>
      <c r="D32" s="53" t="str">
        <f>IF(C32="",IF(WEEKDAY(B29,1)=MOD(startday+1,7)+1,B29,""),C32+1)</f>
        <v/>
      </c>
      <c r="E32" s="53" t="str">
        <f>IF(D32="",IF(WEEKDAY(B29,1)=MOD(startday+2,7)+1,B29,""),D32+1)</f>
        <v/>
      </c>
      <c r="F32" s="53" t="str">
        <f>IF(E32="",IF(WEEKDAY(B29,1)=MOD(startday+3,7)+1,B29,""),E32+1)</f>
        <v/>
      </c>
      <c r="G32" s="35">
        <v>1</v>
      </c>
      <c r="H32" s="41">
        <f>IF(G32="",IF(WEEKDAY(B29,1)=MOD(startday+5,7)+1,B29,""),G32+1)</f>
        <v>2</v>
      </c>
      <c r="J32" s="41" t="str">
        <f>IF(WEEKDAY(J29,1)=startday,J29,"")</f>
        <v/>
      </c>
      <c r="K32" s="64">
        <f>IF(J32="",IF(WEEKDAY(J29,1)=MOD(startday,7)+1,J29,""),J32+1)</f>
        <v>46419</v>
      </c>
      <c r="L32" s="64">
        <f>IF(K32="",IF(WEEKDAY(J29,1)=MOD(startday+1,7)+1,J29,""),K32+1)</f>
        <v>46420</v>
      </c>
      <c r="M32" s="64">
        <f>IF(L32="",IF(WEEKDAY(J29,1)=MOD(startday+2,7)+1,J29,""),L32+1)</f>
        <v>46421</v>
      </c>
      <c r="N32" s="64">
        <f>IF(M32="",IF(WEEKDAY(J29,1)=MOD(startday+3,7)+1,J29,""),M32+1)</f>
        <v>46422</v>
      </c>
      <c r="O32" s="42">
        <f t="shared" ref="O32:O33" si="73">IF(N32="","",IF(MONTH(N32+1)&lt;&gt;MONTH(N32),"",N32+1))</f>
        <v>46423</v>
      </c>
      <c r="P32" s="48">
        <f>IF(O32="",IF(WEEKDAY(J29,1)=MOD(startday+5,7)+1,J29,""),O32+1)</f>
        <v>46424</v>
      </c>
      <c r="R32" s="40" t="str">
        <f>IF(WEEKDAY(R29,1)=startday,R29,"")</f>
        <v/>
      </c>
      <c r="S32" s="78">
        <v>1</v>
      </c>
      <c r="T32" s="78">
        <f t="shared" ref="T32" si="74">IF(S32="","",IF(MONTH(S32+1)&lt;&gt;MONTH(S32),"",S32+1))</f>
        <v>2</v>
      </c>
      <c r="U32" s="78">
        <f>IF(T32="","",IF(MONTH(T32+1)&lt;&gt;MONTH(T32),"",T32+1))</f>
        <v>3</v>
      </c>
      <c r="V32" s="78">
        <f t="shared" ref="V32" si="75">IF(U32="","",IF(MONTH(U32+1)&lt;&gt;MONTH(U32),"",U32+1))</f>
        <v>4</v>
      </c>
      <c r="W32" s="42">
        <f t="shared" ref="W32" si="76">IF(V32="","",IF(MONTH(V32+1)&lt;&gt;MONTH(V32),"",V32+1))</f>
        <v>5</v>
      </c>
      <c r="X32" s="41">
        <f>IF(W32="",IF(WEEKDAY(R29,1)=MOD(startday+5,7)+1,R29,""),W32+1)</f>
        <v>6</v>
      </c>
    </row>
    <row r="33" spans="1:24" s="17" customFormat="1" ht="14" x14ac:dyDescent="0.3">
      <c r="B33" s="41">
        <f>IF(H32="","",IF(MONTH(H32+1)&lt;&gt;MONTH(H32),"",H32+1))</f>
        <v>3</v>
      </c>
      <c r="C33" s="57">
        <f t="shared" ref="C33" si="77">IF(B33="","",IF(MONTH(B33+1)&lt;&gt;MONTH(B33),"",B33+1))</f>
        <v>4</v>
      </c>
      <c r="D33" s="57">
        <f t="shared" ref="D33" si="78">IF(C33="","",IF(MONTH(C33+1)&lt;&gt;MONTH(C33),"",C33+1))</f>
        <v>5</v>
      </c>
      <c r="E33" s="57">
        <f t="shared" ref="E33" si="79">IF(D33="","",IF(MONTH(D33+1)&lt;&gt;MONTH(D33),"",D33+1))</f>
        <v>6</v>
      </c>
      <c r="F33" s="57">
        <f t="shared" ref="F33" si="80">IF(E33="","",IF(MONTH(E33+1)&lt;&gt;MONTH(E33),"",E33+1))</f>
        <v>7</v>
      </c>
      <c r="G33" s="57">
        <f t="shared" ref="G33" si="81">IF(F33="","",IF(MONTH(F33+1)&lt;&gt;MONTH(F33),"",F33+1))</f>
        <v>8</v>
      </c>
      <c r="H33" s="41">
        <f t="shared" ref="H33:H36" si="82">IF(G33="","",IF(MONTH(G33+1)&lt;&gt;MONTH(G33),"",G33+1))</f>
        <v>9</v>
      </c>
      <c r="J33" s="41">
        <f>IF(P32="","",IF(MONTH(P32+1)&lt;&gt;MONTH(P32),"",P32+1))</f>
        <v>46425</v>
      </c>
      <c r="K33" s="65">
        <f t="shared" ref="K33" si="83">IF(J33="","",IF(MONTH(J33+1)&lt;&gt;MONTH(J33),"",J33+1))</f>
        <v>46426</v>
      </c>
      <c r="L33" s="65">
        <f t="shared" ref="L33" si="84">IF(K33="","",IF(MONTH(K33+1)&lt;&gt;MONTH(K33),"",K33+1))</f>
        <v>46427</v>
      </c>
      <c r="M33" s="65">
        <f t="shared" ref="M33" si="85">IF(L33="","",IF(MONTH(L33+1)&lt;&gt;MONTH(L33),"",L33+1))</f>
        <v>46428</v>
      </c>
      <c r="N33" s="65">
        <f t="shared" ref="N33" si="86">IF(M33="","",IF(MONTH(M33+1)&lt;&gt;MONTH(M33),"",M33+1))</f>
        <v>46429</v>
      </c>
      <c r="O33" s="65">
        <f t="shared" si="73"/>
        <v>46430</v>
      </c>
      <c r="P33" s="41">
        <f t="shared" ref="P33:P36" si="87">IF(O33="","",IF(MONTH(O33+1)&lt;&gt;MONTH(O33),"",O33+1))</f>
        <v>46431</v>
      </c>
      <c r="R33" s="41">
        <f>IF(X32="","",IF(MONTH(X32+1)&lt;&gt;MONTH(X32),"",X32+1))</f>
        <v>7</v>
      </c>
      <c r="S33" s="66">
        <f>IF(R33="","",IF(MONTH(R33+1)&lt;&gt;MONTH(R33),"",R33+1))</f>
        <v>8</v>
      </c>
      <c r="T33" s="66">
        <f t="shared" ref="T33:T36" si="88">IF(S33="","",IF(MONTH(S33+1)&lt;&gt;MONTH(S33),"",S33+1))</f>
        <v>9</v>
      </c>
      <c r="U33" s="66">
        <f>IF(T33="","",IF(MONTH(T33+1)&lt;&gt;MONTH(T33),"",T33+1))</f>
        <v>10</v>
      </c>
      <c r="V33" s="66">
        <f t="shared" ref="V33:V36" si="89">IF(U33="","",IF(MONTH(U33+1)&lt;&gt;MONTH(U33),"",U33+1))</f>
        <v>11</v>
      </c>
      <c r="W33" s="66">
        <f t="shared" ref="W33:W36" si="90">IF(V33="","",IF(MONTH(V33+1)&lt;&gt;MONTH(V33),"",V33+1))</f>
        <v>12</v>
      </c>
      <c r="X33" s="41">
        <f t="shared" ref="X33:X36" si="91">IF(W33="","",IF(MONTH(W33+1)&lt;&gt;MONTH(W33),"",W33+1))</f>
        <v>13</v>
      </c>
    </row>
    <row r="34" spans="1:24" s="17" customFormat="1" ht="14" x14ac:dyDescent="0.3">
      <c r="B34" s="41">
        <f t="shared" ref="B34:B36" si="92">IF(H33="","",IF(MONTH(H33+1)&lt;&gt;MONTH(H33),"",H33+1))</f>
        <v>10</v>
      </c>
      <c r="C34" s="64">
        <f t="shared" ref="C34:C36" si="93">IF(B34="","",IF(MONTH(B34+1)&lt;&gt;MONTH(B34),"",B34+1))</f>
        <v>11</v>
      </c>
      <c r="D34" s="64">
        <f t="shared" ref="D34:D36" si="94">IF(C34="","",IF(MONTH(C34+1)&lt;&gt;MONTH(C34),"",C34+1))</f>
        <v>12</v>
      </c>
      <c r="E34" s="64">
        <f t="shared" ref="E34:E36" si="95">IF(D34="","",IF(MONTH(D34+1)&lt;&gt;MONTH(D34),"",D34+1))</f>
        <v>13</v>
      </c>
      <c r="F34" s="64">
        <f t="shared" ref="F34:F36" si="96">IF(E34="","",IF(MONTH(E34+1)&lt;&gt;MONTH(E34),"",E34+1))</f>
        <v>14</v>
      </c>
      <c r="G34" s="64">
        <f t="shared" ref="G34:G36" si="97">IF(F34="","",IF(MONTH(F34+1)&lt;&gt;MONTH(F34),"",F34+1))</f>
        <v>15</v>
      </c>
      <c r="H34" s="41">
        <f t="shared" si="82"/>
        <v>16</v>
      </c>
      <c r="J34" s="41">
        <f t="shared" ref="J34:J36" si="98">IF(P33="","",IF(MONTH(P33+1)&lt;&gt;MONTH(P33),"",P33+1))</f>
        <v>46432</v>
      </c>
      <c r="K34" s="65">
        <f t="shared" ref="K34:K36" si="99">IF(J34="","",IF(MONTH(J34+1)&lt;&gt;MONTH(J34),"",J34+1))</f>
        <v>46433</v>
      </c>
      <c r="L34" s="65">
        <f t="shared" ref="L34:L36" si="100">IF(K34="","",IF(MONTH(K34+1)&lt;&gt;MONTH(K34),"",K34+1))</f>
        <v>46434</v>
      </c>
      <c r="M34" s="65">
        <f t="shared" ref="M34:M36" si="101">IF(L34="","",IF(MONTH(L34+1)&lt;&gt;MONTH(L34),"",L34+1))</f>
        <v>46435</v>
      </c>
      <c r="N34" s="65">
        <f t="shared" ref="N34:N35" si="102">IF(M34="","",IF(MONTH(M34+1)&lt;&gt;MONTH(M34),"",M34+1))</f>
        <v>46436</v>
      </c>
      <c r="O34" s="65">
        <f t="shared" ref="O34:O36" si="103">IF(N34="","",IF(MONTH(N34+1)&lt;&gt;MONTH(N34),"",N34+1))</f>
        <v>46437</v>
      </c>
      <c r="P34" s="41">
        <f t="shared" si="87"/>
        <v>46438</v>
      </c>
      <c r="R34" s="41">
        <f t="shared" ref="R34:R36" si="104">IF(X33="","",IF(MONTH(X33+1)&lt;&gt;MONTH(X33),"",X33+1))</f>
        <v>14</v>
      </c>
      <c r="S34" s="66">
        <f t="shared" ref="S34:S36" si="105">IF(R34="","",IF(MONTH(R34+1)&lt;&gt;MONTH(R34),"",R34+1))</f>
        <v>15</v>
      </c>
      <c r="T34" s="66">
        <f t="shared" si="88"/>
        <v>16</v>
      </c>
      <c r="U34" s="66">
        <f t="shared" ref="U34:U36" si="106">IF(T34="","",IF(MONTH(T34+1)&lt;&gt;MONTH(T34),"",T34+1))</f>
        <v>17</v>
      </c>
      <c r="V34" s="66">
        <f t="shared" si="89"/>
        <v>18</v>
      </c>
      <c r="W34" s="66">
        <f t="shared" si="90"/>
        <v>19</v>
      </c>
      <c r="X34" s="41">
        <f t="shared" si="91"/>
        <v>20</v>
      </c>
    </row>
    <row r="35" spans="1:24" s="17" customFormat="1" ht="14" x14ac:dyDescent="0.3">
      <c r="B35" s="41">
        <f t="shared" si="92"/>
        <v>17</v>
      </c>
      <c r="C35" s="35">
        <f t="shared" si="93"/>
        <v>18</v>
      </c>
      <c r="D35" s="64">
        <f t="shared" si="94"/>
        <v>19</v>
      </c>
      <c r="E35" s="64">
        <f t="shared" si="95"/>
        <v>20</v>
      </c>
      <c r="F35" s="64">
        <f t="shared" si="96"/>
        <v>21</v>
      </c>
      <c r="G35" s="64">
        <f t="shared" si="97"/>
        <v>22</v>
      </c>
      <c r="H35" s="41">
        <f t="shared" si="82"/>
        <v>23</v>
      </c>
      <c r="J35" s="41">
        <f t="shared" si="98"/>
        <v>46439</v>
      </c>
      <c r="K35" s="78">
        <f t="shared" si="99"/>
        <v>46440</v>
      </c>
      <c r="L35" s="78">
        <f t="shared" si="100"/>
        <v>46441</v>
      </c>
      <c r="M35" s="78">
        <f t="shared" si="101"/>
        <v>46442</v>
      </c>
      <c r="N35" s="78">
        <f t="shared" si="102"/>
        <v>46443</v>
      </c>
      <c r="O35" s="78">
        <f t="shared" si="103"/>
        <v>46444</v>
      </c>
      <c r="P35" s="41">
        <f t="shared" si="87"/>
        <v>46445</v>
      </c>
      <c r="R35" s="41">
        <f t="shared" si="104"/>
        <v>21</v>
      </c>
      <c r="S35" s="66">
        <f t="shared" si="105"/>
        <v>22</v>
      </c>
      <c r="T35" s="66">
        <f t="shared" si="88"/>
        <v>23</v>
      </c>
      <c r="U35" s="66">
        <f t="shared" si="106"/>
        <v>24</v>
      </c>
      <c r="V35" s="66">
        <f t="shared" si="89"/>
        <v>25</v>
      </c>
      <c r="W35" s="35">
        <f t="shared" si="90"/>
        <v>26</v>
      </c>
      <c r="X35" s="41">
        <f t="shared" si="91"/>
        <v>27</v>
      </c>
    </row>
    <row r="36" spans="1:24" s="17" customFormat="1" ht="14" x14ac:dyDescent="0.3">
      <c r="B36" s="41">
        <f t="shared" si="92"/>
        <v>24</v>
      </c>
      <c r="C36" s="64">
        <f t="shared" si="93"/>
        <v>25</v>
      </c>
      <c r="D36" s="64">
        <f t="shared" si="94"/>
        <v>26</v>
      </c>
      <c r="E36" s="64">
        <f t="shared" si="95"/>
        <v>27</v>
      </c>
      <c r="F36" s="64">
        <f t="shared" si="96"/>
        <v>28</v>
      </c>
      <c r="G36" s="64">
        <f t="shared" si="97"/>
        <v>29</v>
      </c>
      <c r="H36" s="41">
        <f t="shared" si="82"/>
        <v>30</v>
      </c>
      <c r="J36" s="46">
        <f t="shared" si="98"/>
        <v>46446</v>
      </c>
      <c r="K36" s="38" t="str">
        <f t="shared" si="99"/>
        <v/>
      </c>
      <c r="L36" s="38" t="str">
        <f t="shared" si="100"/>
        <v/>
      </c>
      <c r="M36" s="38" t="str">
        <f t="shared" si="101"/>
        <v/>
      </c>
      <c r="N36" s="38" t="str">
        <f>IF(M36="",IF(WEEKDAY(J33,1)=MOD(startday+3,7)+1,J33,""),M36+1)</f>
        <v/>
      </c>
      <c r="O36" s="38" t="str">
        <f t="shared" si="103"/>
        <v/>
      </c>
      <c r="P36" s="38" t="str">
        <f t="shared" si="87"/>
        <v/>
      </c>
      <c r="R36" s="41">
        <f t="shared" si="104"/>
        <v>28</v>
      </c>
      <c r="S36" s="66">
        <f t="shared" si="105"/>
        <v>29</v>
      </c>
      <c r="T36" s="66">
        <f t="shared" si="88"/>
        <v>30</v>
      </c>
      <c r="U36" s="66">
        <f t="shared" si="106"/>
        <v>31</v>
      </c>
      <c r="V36" s="38" t="str">
        <f t="shared" si="89"/>
        <v/>
      </c>
      <c r="W36" s="38" t="str">
        <f t="shared" si="90"/>
        <v/>
      </c>
      <c r="X36" s="37" t="str">
        <f t="shared" si="91"/>
        <v/>
      </c>
    </row>
    <row r="37" spans="1:24" ht="9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5" x14ac:dyDescent="0.35">
      <c r="A38" s="3"/>
      <c r="B38" s="81">
        <f>DATE(YEAR(R29+35),MONTH(R29+35),1)</f>
        <v>46478</v>
      </c>
      <c r="C38" s="84"/>
      <c r="D38" s="84"/>
      <c r="E38" s="84"/>
      <c r="F38" s="84"/>
      <c r="G38" s="84"/>
      <c r="H38" s="85"/>
      <c r="I38" s="4"/>
      <c r="J38" s="81">
        <f>DATE(YEAR(B38+35),MONTH(B38+35),1)</f>
        <v>46508</v>
      </c>
      <c r="K38" s="84"/>
      <c r="L38" s="84"/>
      <c r="M38" s="84"/>
      <c r="N38" s="84"/>
      <c r="O38" s="84"/>
      <c r="P38" s="85"/>
      <c r="Q38" s="4"/>
      <c r="R38" s="81">
        <f>DATE(YEAR(J38+35),MONTH(J38+35),1)</f>
        <v>46539</v>
      </c>
      <c r="S38" s="84"/>
      <c r="T38" s="84"/>
      <c r="U38" s="84"/>
      <c r="V38" s="84"/>
      <c r="W38" s="84"/>
      <c r="X38" s="85"/>
    </row>
    <row r="39" spans="1:24" ht="4.1500000000000004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3" x14ac:dyDescent="0.3">
      <c r="A40" s="18"/>
      <c r="B40" s="39" t="str">
        <f>CHOOSE(1+MOD(startday+1-2,7),"Su","M","Tu","W","Th","F","Sa")</f>
        <v>Su</v>
      </c>
      <c r="C40" s="39" t="str">
        <f>CHOOSE(1+MOD(startday+2-2,7),"Su","M","Tu","W","Th","F","Sa")</f>
        <v>M</v>
      </c>
      <c r="D40" s="39" t="str">
        <f>CHOOSE(1+MOD(startday+3-2,7),"Su","M","Tu","W","Th","F","Sa")</f>
        <v>Tu</v>
      </c>
      <c r="E40" s="39" t="str">
        <f>CHOOSE(1+MOD(startday+4-2,7),"Su","M","Tu","W","Th","F","Sa")</f>
        <v>W</v>
      </c>
      <c r="F40" s="39" t="str">
        <f>CHOOSE(1+MOD(startday+5-2,7),"Su","M","Tu","W","Th","F","Sa")</f>
        <v>Th</v>
      </c>
      <c r="G40" s="39" t="str">
        <f>CHOOSE(1+MOD(startday+6-2,7),"Su","M","Tu","W","Th","F","Sa")</f>
        <v>F</v>
      </c>
      <c r="H40" s="39" t="str">
        <f>CHOOSE(1+MOD(startday+7-2,7),"Su","M","Tu","W","Th","F","Sa")</f>
        <v>Sa</v>
      </c>
      <c r="I40" s="2"/>
      <c r="J40" s="39" t="str">
        <f>CHOOSE(1+MOD(startday+1-2,7),"Su","M","Tu","W","Th","F","Sa")</f>
        <v>Su</v>
      </c>
      <c r="K40" s="39" t="str">
        <f>CHOOSE(1+MOD(startday+2-2,7),"Su","M","Tu","W","Th","F","Sa")</f>
        <v>M</v>
      </c>
      <c r="L40" s="39" t="str">
        <f>CHOOSE(1+MOD(startday+3-2,7),"Su","M","Tu","W","Th","F","Sa")</f>
        <v>Tu</v>
      </c>
      <c r="M40" s="39" t="str">
        <f>CHOOSE(1+MOD(startday+4-2,7),"Su","M","Tu","W","Th","F","Sa")</f>
        <v>W</v>
      </c>
      <c r="N40" s="39" t="str">
        <f>CHOOSE(1+MOD(startday+5-2,7),"Su","M","Tu","W","Th","F","Sa")</f>
        <v>Th</v>
      </c>
      <c r="O40" s="39" t="str">
        <f>CHOOSE(1+MOD(startday+6-2,7),"Su","M","Tu","W","Th","F","Sa")</f>
        <v>F</v>
      </c>
      <c r="P40" s="39" t="str">
        <f>CHOOSE(1+MOD(startday+7-2,7),"Su","M","Tu","W","Th","F","Sa")</f>
        <v>Sa</v>
      </c>
      <c r="Q40" s="2"/>
      <c r="R40" s="39" t="str">
        <f>CHOOSE(1+MOD(startday+1-2,7),"Su","M","Tu","W","Th","F","Sa")</f>
        <v>Su</v>
      </c>
      <c r="S40" s="39" t="str">
        <f>CHOOSE(1+MOD(startday+2-2,7),"Su","M","Tu","W","Th","F","Sa")</f>
        <v>M</v>
      </c>
      <c r="T40" s="39" t="str">
        <f>CHOOSE(1+MOD(startday+3-2,7),"Su","M","Tu","W","Th","F","Sa")</f>
        <v>Tu</v>
      </c>
      <c r="U40" s="39" t="str">
        <f>CHOOSE(1+MOD(startday+4-2,7),"Su","M","Tu","W","Th","F","Sa")</f>
        <v>W</v>
      </c>
      <c r="V40" s="39" t="str">
        <f>CHOOSE(1+MOD(startday+5-2,7),"Su","M","Tu","W","Th","F","Sa")</f>
        <v>Th</v>
      </c>
      <c r="W40" s="39" t="str">
        <f>CHOOSE(1+MOD(startday+6-2,7),"Su","M","Tu","W","Th","F","Sa")</f>
        <v>F</v>
      </c>
      <c r="X40" s="39" t="str">
        <f>CHOOSE(1+MOD(startday+7-2,7),"Su","M","Tu","W","Th","F","Sa")</f>
        <v>Sa</v>
      </c>
    </row>
    <row r="41" spans="1:24" s="17" customFormat="1" ht="14" x14ac:dyDescent="0.3">
      <c r="B41" s="41" t="str">
        <f>IF(WEEKDAY(B38,1)=startday,B38,"")</f>
        <v/>
      </c>
      <c r="C41" s="46" t="str">
        <f>IF(B41="",IF(WEEKDAY(B38,1)=MOD(startday,7)+1,B38,""),B41+1)</f>
        <v/>
      </c>
      <c r="D41" s="46" t="str">
        <f>IF(C41="",IF(WEEKDAY(B38,1)=MOD(startday+1,7)+1,B38,""),C41+1)</f>
        <v/>
      </c>
      <c r="E41" s="46" t="str">
        <f>IF(D41="",IF(WEEKDAY(B38,1)=MOD(startday+2,7)+1,B38,""),D41+1)</f>
        <v/>
      </c>
      <c r="F41" s="66">
        <f>IF(E41="",IF(WEEKDAY(B38,1)=MOD(startday+3,7)+1,B38,""),E41+1)</f>
        <v>46478</v>
      </c>
      <c r="G41" s="66">
        <f t="shared" ref="G41:G45" si="107">IF(F41="","",IF(MONTH(F41+1)&lt;&gt;MONTH(F41),"",F41+1))</f>
        <v>46479</v>
      </c>
      <c r="H41" s="41">
        <f>IF(G41="",IF(WEEKDAY(B38,1)=MOD(startday+5,7)+1,B38,""),G41+1)</f>
        <v>46480</v>
      </c>
      <c r="J41" s="41" t="str">
        <f>IF(WEEKDAY(J38,1)=startday,J38,"")</f>
        <v/>
      </c>
      <c r="K41" s="53" t="str">
        <f>IF(J41="",IF(WEEKDAY(J38,1)=MOD(startday,7)+1,J38,""),J41+1)</f>
        <v/>
      </c>
      <c r="L41" s="46" t="str">
        <f>IF(K41="",IF(WEEKDAY(J38,1)=MOD(startday+1,7)+1,J38,""),K41+1)</f>
        <v/>
      </c>
      <c r="M41" s="46" t="str">
        <f>IF(L41="",IF(WEEKDAY(J38,1)=MOD(startday+2,7)+1,J38,""),L41+1)</f>
        <v/>
      </c>
      <c r="N41" s="46" t="str">
        <f>IF(M41="",IF(WEEKDAY(J38,1)=MOD(startday+3,7)+1,J38,""),M41+1)</f>
        <v/>
      </c>
      <c r="O41" s="46" t="str">
        <f>IF(N41="",IF(WEEKDAY(J38,1)=MOD(startday+4,7)+1,J38,""),N41+1)</f>
        <v/>
      </c>
      <c r="P41" s="41">
        <f>IF(O41="",IF(WEEKDAY(J38,1)=MOD(startday+5,7)+1,J38,""),O41+1)</f>
        <v>46508</v>
      </c>
      <c r="R41" s="41" t="str">
        <f>IF(WEEKDAY(R38,1)=startday,R38,"")</f>
        <v/>
      </c>
      <c r="S41" s="41" t="str">
        <f>IF(R41="",IF(WEEKDAY(R38,1)=MOD(startday,7)+1,R38,""),R41+1)</f>
        <v/>
      </c>
      <c r="T41" s="69">
        <f>IF(S41="",IF(WEEKDAY(R38,1)=MOD(startday+1,7)+1,R38,""),S41+1)</f>
        <v>46539</v>
      </c>
      <c r="U41" s="69">
        <f>IF(T41="",IF(WEEKDAY(R38,1)=MOD(startday+2,7)+1,R38,""),T41+1)</f>
        <v>46540</v>
      </c>
      <c r="V41" s="69">
        <f>IF(U41="",IF(WEEKDAY(R38,1)=MOD(startday+3,7)+1,R38,""),U41+1)</f>
        <v>46541</v>
      </c>
      <c r="W41" s="69">
        <f>IF(V41="",IF(WEEKDAY(R38,1)=MOD(startday+4,7)+1,R38,""),V41+1)</f>
        <v>46542</v>
      </c>
      <c r="X41" s="41">
        <f>IF(W41="",IF(WEEKDAY(R38,1)=MOD(startday+5,7)+1,R38,""),W41+1)</f>
        <v>46543</v>
      </c>
    </row>
    <row r="42" spans="1:24" s="17" customFormat="1" ht="14" x14ac:dyDescent="0.3">
      <c r="B42" s="41">
        <f>IF(H41="","",IF(MONTH(H41+1)&lt;&gt;MONTH(H41),"",H41+1))</f>
        <v>46481</v>
      </c>
      <c r="C42" s="67">
        <f>IF(B42="","",IF(MONTH(B42+1)&lt;&gt;MONTH(B42),"",B42+1))</f>
        <v>46482</v>
      </c>
      <c r="D42" s="67">
        <f t="shared" ref="D42:E45" si="108">IF(C42="","",IF(MONTH(C42+1)&lt;&gt;MONTH(C42),"",C42+1))</f>
        <v>46483</v>
      </c>
      <c r="E42" s="67">
        <f>IF(D42="","",IF(MONTH(D42+1)&lt;&gt;MONTH(D42),"",D42+1))</f>
        <v>46484</v>
      </c>
      <c r="F42" s="67">
        <f t="shared" ref="F42:H45" si="109">IF(E42="","",IF(MONTH(E42+1)&lt;&gt;MONTH(E42),"",E42+1))</f>
        <v>46485</v>
      </c>
      <c r="G42" s="67">
        <f t="shared" si="109"/>
        <v>46486</v>
      </c>
      <c r="H42" s="41">
        <f t="shared" si="109"/>
        <v>46487</v>
      </c>
      <c r="J42" s="41">
        <f>IF(P41="","",IF(MONTH(P41+1)&lt;&gt;MONTH(P41),"",P41+1))</f>
        <v>46509</v>
      </c>
      <c r="K42" s="71">
        <f>IF(J42="","",IF(MONTH(J42+1)&lt;&gt;MONTH(J42),"",J42+1))</f>
        <v>46510</v>
      </c>
      <c r="L42" s="68">
        <f t="shared" ref="L42:N46" si="110">IF(K42="","",IF(MONTH(K42+1)&lt;&gt;MONTH(K42),"",K42+1))</f>
        <v>46511</v>
      </c>
      <c r="M42" s="68">
        <f>IF(L42="","",IF(MONTH(L42+1)&lt;&gt;MONTH(L42),"",L42+1))</f>
        <v>46512</v>
      </c>
      <c r="N42" s="68">
        <f>IF(M42="","",IF(MONTH(M42+1)&lt;&gt;MONTH(M42),"",M42+1))</f>
        <v>46513</v>
      </c>
      <c r="O42" s="68">
        <f t="shared" ref="O42:P46" si="111">IF(N42="","",IF(MONTH(N42+1)&lt;&gt;MONTH(N42),"",N42+1))</f>
        <v>46514</v>
      </c>
      <c r="P42" s="41">
        <f t="shared" si="111"/>
        <v>46515</v>
      </c>
      <c r="R42" s="41">
        <f>IF(X41="","",IF(MONTH(X41+1)&lt;&gt;MONTH(X41),"",X41+1))</f>
        <v>46544</v>
      </c>
      <c r="S42" s="69">
        <f>IF(R42="","",IF(MONTH(R42+1)&lt;&gt;MONTH(R42),"",R42+1))</f>
        <v>46545</v>
      </c>
      <c r="T42" s="69">
        <f t="shared" ref="T42:U45" si="112">IF(S42="","",IF(MONTH(S42+1)&lt;&gt;MONTH(S42),"",S42+1))</f>
        <v>46546</v>
      </c>
      <c r="U42" s="69">
        <f>IF(T42="","",IF(MONTH(T42+1)&lt;&gt;MONTH(T42),"",T42+1))</f>
        <v>46547</v>
      </c>
      <c r="V42" s="69">
        <f t="shared" ref="V42:X45" si="113">IF(U42="","",IF(MONTH(U42+1)&lt;&gt;MONTH(U42),"",U42+1))</f>
        <v>46548</v>
      </c>
      <c r="W42" s="69">
        <f t="shared" si="113"/>
        <v>46549</v>
      </c>
      <c r="X42" s="41">
        <f t="shared" si="113"/>
        <v>46550</v>
      </c>
    </row>
    <row r="43" spans="1:24" s="17" customFormat="1" ht="14" x14ac:dyDescent="0.3">
      <c r="B43" s="41">
        <f>IF(H42="","",IF(MONTH(H42+1)&lt;&gt;MONTH(H42),"",H42+1))</f>
        <v>46488</v>
      </c>
      <c r="C43" s="67">
        <f>IF(B43="","",IF(MONTH(B43+1)&lt;&gt;MONTH(B43),"",B43+1))</f>
        <v>46489</v>
      </c>
      <c r="D43" s="67">
        <f t="shared" si="108"/>
        <v>46490</v>
      </c>
      <c r="E43" s="67">
        <f t="shared" si="108"/>
        <v>46491</v>
      </c>
      <c r="F43" s="67">
        <f t="shared" si="109"/>
        <v>46492</v>
      </c>
      <c r="G43" s="67">
        <f t="shared" si="107"/>
        <v>46493</v>
      </c>
      <c r="H43" s="41">
        <f t="shared" si="109"/>
        <v>46494</v>
      </c>
      <c r="J43" s="41">
        <f>IF(P42="","",IF(MONTH(P42+1)&lt;&gt;MONTH(P42),"",P42+1))</f>
        <v>46516</v>
      </c>
      <c r="K43" s="68">
        <f t="shared" ref="K43:K46" si="114">IF(J43="","",IF(MONTH(J43+1)&lt;&gt;MONTH(J43),"",J43+1))</f>
        <v>46517</v>
      </c>
      <c r="L43" s="68">
        <f t="shared" si="110"/>
        <v>46518</v>
      </c>
      <c r="M43" s="68">
        <f t="shared" si="110"/>
        <v>46519</v>
      </c>
      <c r="N43" s="68">
        <f t="shared" si="110"/>
        <v>46520</v>
      </c>
      <c r="O43" s="104">
        <f t="shared" si="111"/>
        <v>46521</v>
      </c>
      <c r="P43" s="41">
        <f t="shared" si="111"/>
        <v>46522</v>
      </c>
      <c r="R43" s="41">
        <f>IF(X42="","",IF(MONTH(X42+1)&lt;&gt;MONTH(X42),"",X42+1))</f>
        <v>46551</v>
      </c>
      <c r="S43" s="69">
        <f t="shared" ref="S43:S45" si="115">IF(R43="","",IF(MONTH(R43+1)&lt;&gt;MONTH(R43),"",R43+1))</f>
        <v>46552</v>
      </c>
      <c r="T43" s="69">
        <f t="shared" si="112"/>
        <v>46553</v>
      </c>
      <c r="U43" s="69">
        <f t="shared" si="112"/>
        <v>46554</v>
      </c>
      <c r="V43" s="69">
        <f t="shared" si="113"/>
        <v>46555</v>
      </c>
      <c r="W43" s="35">
        <f t="shared" si="113"/>
        <v>46556</v>
      </c>
      <c r="X43" s="41">
        <f t="shared" si="113"/>
        <v>46557</v>
      </c>
    </row>
    <row r="44" spans="1:24" s="17" customFormat="1" ht="14" x14ac:dyDescent="0.3">
      <c r="B44" s="41">
        <f t="shared" ref="B44:B45" si="116">IF(H43="","",IF(MONTH(H43+1)&lt;&gt;MONTH(H43),"",H43+1))</f>
        <v>46495</v>
      </c>
      <c r="C44" s="67">
        <f t="shared" ref="C44:C45" si="117">IF(B44="","",IF(MONTH(B44+1)&lt;&gt;MONTH(B44),"",B44+1))</f>
        <v>46496</v>
      </c>
      <c r="D44" s="67">
        <f t="shared" si="108"/>
        <v>46497</v>
      </c>
      <c r="E44" s="67">
        <f t="shared" si="108"/>
        <v>46498</v>
      </c>
      <c r="F44" s="67">
        <f t="shared" si="109"/>
        <v>46499</v>
      </c>
      <c r="G44" s="67">
        <f t="shared" si="107"/>
        <v>46500</v>
      </c>
      <c r="H44" s="41">
        <f t="shared" si="109"/>
        <v>46501</v>
      </c>
      <c r="J44" s="41">
        <f t="shared" ref="J44:J46" si="118">IF(P43="","",IF(MONTH(P43+1)&lt;&gt;MONTH(P43),"",P43+1))</f>
        <v>46523</v>
      </c>
      <c r="K44" s="68">
        <f t="shared" si="114"/>
        <v>46524</v>
      </c>
      <c r="L44" s="68">
        <f t="shared" si="110"/>
        <v>46525</v>
      </c>
      <c r="M44" s="68">
        <f t="shared" si="110"/>
        <v>46526</v>
      </c>
      <c r="N44" s="68">
        <f t="shared" si="110"/>
        <v>46527</v>
      </c>
      <c r="O44" s="68">
        <f t="shared" si="111"/>
        <v>46528</v>
      </c>
      <c r="P44" s="41">
        <f t="shared" si="111"/>
        <v>46529</v>
      </c>
      <c r="R44" s="41">
        <f t="shared" ref="R44:R45" si="119">IF(X43="","",IF(MONTH(X43+1)&lt;&gt;MONTH(X43),"",X43+1))</f>
        <v>46558</v>
      </c>
      <c r="S44" s="69">
        <f t="shared" si="115"/>
        <v>46559</v>
      </c>
      <c r="T44" s="69">
        <f t="shared" si="112"/>
        <v>46560</v>
      </c>
      <c r="U44" s="69">
        <f t="shared" si="112"/>
        <v>46561</v>
      </c>
      <c r="V44" s="69">
        <f t="shared" si="113"/>
        <v>46562</v>
      </c>
      <c r="W44" s="42">
        <f t="shared" si="113"/>
        <v>46563</v>
      </c>
      <c r="X44" s="41">
        <f t="shared" si="113"/>
        <v>46564</v>
      </c>
    </row>
    <row r="45" spans="1:24" s="17" customFormat="1" ht="14" x14ac:dyDescent="0.3">
      <c r="B45" s="41">
        <f t="shared" si="116"/>
        <v>46502</v>
      </c>
      <c r="C45" s="67">
        <f t="shared" si="117"/>
        <v>46503</v>
      </c>
      <c r="D45" s="67">
        <f t="shared" si="108"/>
        <v>46504</v>
      </c>
      <c r="E45" s="67">
        <f t="shared" si="108"/>
        <v>46505</v>
      </c>
      <c r="F45" s="67">
        <f t="shared" si="109"/>
        <v>46506</v>
      </c>
      <c r="G45" s="42">
        <f t="shared" si="107"/>
        <v>46507</v>
      </c>
      <c r="H45" s="37" t="str">
        <f t="shared" si="109"/>
        <v/>
      </c>
      <c r="J45" s="41">
        <f t="shared" si="118"/>
        <v>46530</v>
      </c>
      <c r="K45" s="68">
        <f t="shared" si="114"/>
        <v>46531</v>
      </c>
      <c r="L45" s="68">
        <f t="shared" si="110"/>
        <v>46532</v>
      </c>
      <c r="M45" s="68">
        <f t="shared" si="110"/>
        <v>46533</v>
      </c>
      <c r="N45" s="68">
        <f t="shared" si="110"/>
        <v>46534</v>
      </c>
      <c r="O45" s="42">
        <f t="shared" si="111"/>
        <v>46535</v>
      </c>
      <c r="P45" s="41">
        <f t="shared" si="111"/>
        <v>46536</v>
      </c>
      <c r="R45" s="41">
        <f t="shared" si="119"/>
        <v>46565</v>
      </c>
      <c r="S45" s="70">
        <f t="shared" si="115"/>
        <v>46566</v>
      </c>
      <c r="T45" s="70">
        <f t="shared" si="112"/>
        <v>46567</v>
      </c>
      <c r="U45" s="70">
        <f t="shared" si="112"/>
        <v>46568</v>
      </c>
      <c r="V45" s="38" t="str">
        <f t="shared" si="113"/>
        <v/>
      </c>
      <c r="W45" s="38" t="str">
        <f t="shared" si="113"/>
        <v/>
      </c>
      <c r="X45" s="37" t="str">
        <f t="shared" si="113"/>
        <v/>
      </c>
    </row>
    <row r="46" spans="1:24" s="17" customFormat="1" ht="14" x14ac:dyDescent="0.3">
      <c r="B46" s="37" t="str">
        <f t="shared" ref="B46" si="120">IF(H45="","",IF(MONTH(H45+1)&lt;&gt;MONTH(H45),"",H45+1))</f>
        <v/>
      </c>
      <c r="C46" s="38" t="str">
        <f t="shared" ref="C46" si="121">IF(B46="","",IF(MONTH(B46+1)&lt;&gt;MONTH(B46),"",B46+1))</f>
        <v/>
      </c>
      <c r="D46" s="38" t="str">
        <f t="shared" ref="D46" si="122">IF(C46="","",IF(MONTH(C46+1)&lt;&gt;MONTH(C46),"",C46+1))</f>
        <v/>
      </c>
      <c r="E46" s="38" t="str">
        <f t="shared" ref="E46" si="123">IF(D46="","",IF(MONTH(D46+1)&lt;&gt;MONTH(D46),"",D46+1))</f>
        <v/>
      </c>
      <c r="F46" s="38" t="str">
        <f t="shared" ref="F46" si="124">IF(E46="","",IF(MONTH(E46+1)&lt;&gt;MONTH(E46),"",E46+1))</f>
        <v/>
      </c>
      <c r="G46" s="38" t="str">
        <f t="shared" ref="G46" si="125">IF(F46="","",IF(MONTH(F46+1)&lt;&gt;MONTH(F46),"",F46+1))</f>
        <v/>
      </c>
      <c r="H46" s="37" t="str">
        <f t="shared" ref="H46" si="126">IF(G46="","",IF(MONTH(G46+1)&lt;&gt;MONTH(G46),"",G46+1))</f>
        <v/>
      </c>
      <c r="J46" s="41">
        <f t="shared" si="118"/>
        <v>46537</v>
      </c>
      <c r="K46" s="35">
        <f t="shared" si="114"/>
        <v>46538</v>
      </c>
      <c r="L46" s="38" t="str">
        <f t="shared" si="110"/>
        <v/>
      </c>
      <c r="M46" s="38" t="str">
        <f t="shared" si="110"/>
        <v/>
      </c>
      <c r="N46" s="38" t="str">
        <f t="shared" si="110"/>
        <v/>
      </c>
      <c r="O46" s="38" t="str">
        <f t="shared" si="111"/>
        <v/>
      </c>
      <c r="P46" s="37" t="str">
        <f t="shared" si="111"/>
        <v/>
      </c>
      <c r="R46" s="38"/>
      <c r="S46" s="38" t="str">
        <f t="shared" ref="S46" si="127">IF(R46="","",IF(MONTH(R46+1)&lt;&gt;MONTH(R46),"",R46+1))</f>
        <v/>
      </c>
      <c r="T46" s="38" t="str">
        <f t="shared" ref="T46" si="128">IF(S46="","",IF(MONTH(S46+1)&lt;&gt;MONTH(S46),"",S46+1))</f>
        <v/>
      </c>
      <c r="U46" s="38" t="str">
        <f t="shared" ref="U46" si="129">IF(T46="","",IF(MONTH(T46+1)&lt;&gt;MONTH(T46),"",T46+1))</f>
        <v/>
      </c>
      <c r="V46" s="38" t="str">
        <f t="shared" ref="V46" si="130">IF(U46="","",IF(MONTH(U46+1)&lt;&gt;MONTH(U46),"",U46+1))</f>
        <v/>
      </c>
      <c r="W46" s="38" t="str">
        <f t="shared" ref="W46" si="131">IF(V46="","",IF(MONTH(V46+1)&lt;&gt;MONTH(V46),"",V46+1))</f>
        <v/>
      </c>
      <c r="X46" s="37" t="str">
        <f t="shared" ref="X46" si="132">IF(W46="","",IF(MONTH(W46+1)&lt;&gt;MONTH(W46),"",W46+1))</f>
        <v/>
      </c>
    </row>
    <row r="47" spans="1:24" s="17" customFormat="1" ht="6" customHeight="1" x14ac:dyDescent="0.3">
      <c r="B47" s="37"/>
      <c r="C47" s="38"/>
      <c r="D47" s="38"/>
      <c r="E47" s="38"/>
      <c r="F47" s="38"/>
      <c r="G47" s="38"/>
      <c r="H47" s="37"/>
      <c r="J47" s="37"/>
      <c r="K47" s="56"/>
      <c r="L47" s="38"/>
      <c r="M47" s="38"/>
      <c r="N47" s="38"/>
      <c r="O47" s="38"/>
      <c r="P47" s="37"/>
      <c r="R47" s="38"/>
      <c r="S47" s="38"/>
      <c r="T47" s="38"/>
      <c r="U47" s="38"/>
      <c r="V47" s="38"/>
      <c r="W47" s="38"/>
      <c r="X47" s="37"/>
    </row>
    <row r="48" spans="1:24" s="17" customFormat="1" ht="15.5" x14ac:dyDescent="0.35">
      <c r="B48" s="88" t="s">
        <v>31</v>
      </c>
      <c r="C48" s="89"/>
      <c r="D48" s="89"/>
      <c r="E48" s="89"/>
      <c r="F48" s="89"/>
      <c r="G48" s="89"/>
      <c r="H48" s="90"/>
      <c r="J48" s="37"/>
      <c r="K48" s="56"/>
      <c r="L48" s="38"/>
      <c r="M48" s="38"/>
      <c r="N48" s="38"/>
      <c r="O48" s="38"/>
      <c r="P48" s="37"/>
      <c r="R48" s="38"/>
      <c r="S48" s="38"/>
      <c r="T48" s="38"/>
      <c r="U48" s="38"/>
      <c r="V48" s="38"/>
      <c r="W48" s="38"/>
      <c r="X48" s="37"/>
    </row>
    <row r="49" spans="1:26" s="17" customFormat="1" ht="5.25" customHeight="1" x14ac:dyDescent="0.3">
      <c r="B49" s="18"/>
      <c r="C49" s="18"/>
      <c r="D49" s="18"/>
      <c r="E49" s="18"/>
      <c r="F49" s="18"/>
      <c r="G49" s="18"/>
      <c r="H49" s="18"/>
      <c r="J49" s="37"/>
      <c r="K49" s="56"/>
      <c r="L49" s="38"/>
      <c r="M49" s="38"/>
      <c r="N49" s="38"/>
      <c r="O49" s="38"/>
      <c r="P49" s="37"/>
      <c r="R49" s="38"/>
      <c r="S49" s="38"/>
      <c r="T49" s="38"/>
      <c r="U49" s="38"/>
      <c r="V49" s="38"/>
      <c r="W49" s="38"/>
      <c r="X49" s="37"/>
    </row>
    <row r="50" spans="1:26" s="17" customFormat="1" ht="14" x14ac:dyDescent="0.3">
      <c r="B50" s="39" t="str">
        <f>CHOOSE(1+MOD(startday+1-2,7),"Su","M","Tu","W","Th","F","Sa")</f>
        <v>Su</v>
      </c>
      <c r="C50" s="39" t="str">
        <f>CHOOSE(1+MOD(startday+2-2,7),"Su","M","Tu","W","Th","F","Sa")</f>
        <v>M</v>
      </c>
      <c r="D50" s="39" t="str">
        <f>CHOOSE(1+MOD(startday+3-2,7),"Su","M","Tu","W","Th","F","Sa")</f>
        <v>Tu</v>
      </c>
      <c r="E50" s="39" t="str">
        <f>CHOOSE(1+MOD(startday+4-2,7),"Su","M","Tu","W","Th","F","Sa")</f>
        <v>W</v>
      </c>
      <c r="F50" s="39" t="str">
        <f>CHOOSE(1+MOD(startday+5-2,7),"Su","M","Tu","W","Th","F","Sa")</f>
        <v>Th</v>
      </c>
      <c r="G50" s="39" t="str">
        <f>CHOOSE(1+MOD(startday+6-2,7),"Su","M","Tu","W","Th","F","Sa")</f>
        <v>F</v>
      </c>
      <c r="H50" s="39" t="str">
        <f>CHOOSE(1+MOD(startday+7-2,7),"Su","M","Tu","W","Th","F","Sa")</f>
        <v>Sa</v>
      </c>
      <c r="J50" s="56"/>
      <c r="K50" s="11"/>
      <c r="L50" s="11"/>
      <c r="M50" s="11"/>
      <c r="N50" s="11"/>
      <c r="O50" s="11"/>
      <c r="P50" s="73"/>
      <c r="Q50" s="11"/>
      <c r="V50" s="38"/>
      <c r="W50" s="38"/>
      <c r="X50" s="37"/>
    </row>
    <row r="51" spans="1:26" s="17" customFormat="1" ht="14" x14ac:dyDescent="0.3">
      <c r="B51" s="41" t="str">
        <f>IF(WEEKDAY(B48,1)=startday,B48,"")</f>
        <v/>
      </c>
      <c r="C51" s="46" t="str">
        <f>IF(B51="",IF(WEEKDAY(B48,1)=MOD(startday,7)+1,B48,""),B51+1)</f>
        <v/>
      </c>
      <c r="D51" s="46" t="str">
        <f>IF(C51="",IF(WEEKDAY(B48,1)=MOD(startday+1,7)+1,B48,""),C51+1)</f>
        <v/>
      </c>
      <c r="E51" s="53"/>
      <c r="F51" s="70">
        <v>1</v>
      </c>
      <c r="G51" s="71">
        <f t="shared" ref="G51:H55" si="133">IF(F51="","",IF(MONTH(F51+1)&lt;&gt;MONTH(F51),"",F51+1))</f>
        <v>2</v>
      </c>
      <c r="H51" s="41">
        <f>IF(G51="",IF(WEEKDAY(B48,1)=MOD(startday+5,7)+1,B48,""),G51+1)</f>
        <v>3</v>
      </c>
      <c r="J51" s="56"/>
      <c r="K51" s="11"/>
      <c r="L51" s="11"/>
      <c r="M51" s="11"/>
      <c r="N51" s="11"/>
      <c r="O51" s="11"/>
      <c r="P51" s="73"/>
      <c r="Q51" s="11"/>
      <c r="R51" s="74"/>
      <c r="S51" s="38"/>
      <c r="T51" s="38"/>
      <c r="U51" s="38"/>
      <c r="V51" s="38"/>
      <c r="W51" s="38"/>
      <c r="X51" s="37"/>
    </row>
    <row r="52" spans="1:26" s="17" customFormat="1" ht="14" x14ac:dyDescent="0.3">
      <c r="B52" s="41">
        <f>IF(H51="","",IF(MONTH(H51+1)&lt;&gt;MONTH(H51),"",H51+1))</f>
        <v>4</v>
      </c>
      <c r="C52" s="35">
        <f>IF(B52="","",IF(MONTH(B52+1)&lt;&gt;MONTH(B52),"",B52+1))</f>
        <v>5</v>
      </c>
      <c r="D52" s="71">
        <f t="shared" ref="D52:E55" si="134">IF(C52="","",IF(MONTH(C52+1)&lt;&gt;MONTH(C52),"",C52+1))</f>
        <v>6</v>
      </c>
      <c r="E52" s="55">
        <f>IF(D52="","",IF(MONTH(D52+1)&lt;&gt;MONTH(D52),"",D52+1))</f>
        <v>7</v>
      </c>
      <c r="F52" s="55">
        <f t="shared" ref="F52:F55" si="135">IF(E52="","",IF(MONTH(E52+1)&lt;&gt;MONTH(E52),"",E52+1))</f>
        <v>8</v>
      </c>
      <c r="G52" s="55">
        <f t="shared" si="133"/>
        <v>9</v>
      </c>
      <c r="H52" s="41">
        <f t="shared" si="133"/>
        <v>10</v>
      </c>
      <c r="J52" s="56"/>
      <c r="K52" s="11"/>
      <c r="L52" s="74"/>
      <c r="M52" s="74"/>
      <c r="N52" s="74"/>
      <c r="O52" s="74"/>
      <c r="P52" s="73"/>
      <c r="Q52" s="11"/>
      <c r="X52" s="37"/>
    </row>
    <row r="53" spans="1:26" s="17" customFormat="1" ht="14" x14ac:dyDescent="0.3">
      <c r="B53" s="41">
        <f>IF(H52="","",IF(MONTH(H52+1)&lt;&gt;MONTH(H52),"",H52+1))</f>
        <v>11</v>
      </c>
      <c r="C53" s="46">
        <f>IF(B53="","",IF(MONTH(B53+1)&lt;&gt;MONTH(B53),"",B53+1))</f>
        <v>12</v>
      </c>
      <c r="D53" s="46">
        <f t="shared" si="134"/>
        <v>13</v>
      </c>
      <c r="E53" s="46">
        <f t="shared" si="134"/>
        <v>14</v>
      </c>
      <c r="F53" s="46">
        <f t="shared" si="135"/>
        <v>15</v>
      </c>
      <c r="G53" s="72">
        <f t="shared" si="133"/>
        <v>16</v>
      </c>
      <c r="H53" s="41">
        <f t="shared" si="133"/>
        <v>17</v>
      </c>
      <c r="J53" s="37"/>
      <c r="K53" s="56"/>
      <c r="L53" s="38"/>
      <c r="M53" s="38"/>
      <c r="N53" s="38"/>
      <c r="O53" s="38"/>
      <c r="P53" s="37"/>
      <c r="X53" s="37"/>
    </row>
    <row r="54" spans="1:26" s="17" customFormat="1" ht="14" x14ac:dyDescent="0.3">
      <c r="B54" s="41">
        <f t="shared" ref="B54:B55" si="136">IF(H53="","",IF(MONTH(H53+1)&lt;&gt;MONTH(H53),"",H53+1))</f>
        <v>18</v>
      </c>
      <c r="C54" s="41">
        <f t="shared" ref="C54:C55" si="137">IF(B54="","",IF(MONTH(B54+1)&lt;&gt;MONTH(B54),"",B54+1))</f>
        <v>19</v>
      </c>
      <c r="D54" s="41">
        <f t="shared" si="134"/>
        <v>20</v>
      </c>
      <c r="E54" s="41">
        <f t="shared" si="134"/>
        <v>21</v>
      </c>
      <c r="F54" s="41">
        <f t="shared" si="135"/>
        <v>22</v>
      </c>
      <c r="G54" s="41">
        <f t="shared" si="133"/>
        <v>23</v>
      </c>
      <c r="H54" s="41">
        <f t="shared" si="133"/>
        <v>24</v>
      </c>
      <c r="J54" s="37"/>
      <c r="K54" s="56"/>
      <c r="L54" s="38"/>
      <c r="M54" s="38"/>
      <c r="N54" s="38"/>
      <c r="O54" s="38"/>
      <c r="P54" s="37"/>
      <c r="R54" s="38"/>
      <c r="S54" s="38"/>
      <c r="T54" s="38"/>
      <c r="U54" s="38"/>
      <c r="V54" s="38"/>
      <c r="W54" s="38"/>
      <c r="X54" s="37"/>
    </row>
    <row r="55" spans="1:26" s="17" customFormat="1" ht="14" x14ac:dyDescent="0.3">
      <c r="B55" s="41">
        <f t="shared" si="136"/>
        <v>25</v>
      </c>
      <c r="C55" s="41">
        <f t="shared" si="137"/>
        <v>26</v>
      </c>
      <c r="D55" s="41">
        <f t="shared" si="134"/>
        <v>27</v>
      </c>
      <c r="E55" s="41">
        <f t="shared" si="134"/>
        <v>28</v>
      </c>
      <c r="F55" s="41">
        <f t="shared" si="135"/>
        <v>29</v>
      </c>
      <c r="G55" s="41">
        <f t="shared" si="133"/>
        <v>30</v>
      </c>
      <c r="H55" s="41">
        <f t="shared" si="133"/>
        <v>31</v>
      </c>
      <c r="J55" s="37"/>
      <c r="K55" s="56"/>
      <c r="L55" s="38"/>
      <c r="M55" s="38"/>
      <c r="N55" s="38"/>
      <c r="O55" s="38"/>
      <c r="P55" s="37"/>
      <c r="R55" s="38"/>
      <c r="S55" s="38"/>
      <c r="T55" s="38"/>
      <c r="U55" s="38"/>
      <c r="V55" s="38"/>
      <c r="W55" s="38"/>
      <c r="X55" s="37"/>
    </row>
    <row r="56" spans="1:26" s="11" customFormat="1" ht="10" x14ac:dyDescent="0.2"/>
    <row r="57" spans="1:26" s="11" customFormat="1" ht="14" x14ac:dyDescent="0.3">
      <c r="B57" s="36"/>
      <c r="C57" s="11" t="s">
        <v>34</v>
      </c>
      <c r="J57" s="24"/>
      <c r="K57" s="11" t="s">
        <v>5</v>
      </c>
      <c r="M57" s="38"/>
      <c r="R57" s="35"/>
      <c r="S57" s="11" t="s">
        <v>6</v>
      </c>
    </row>
    <row r="58" spans="1:26" s="11" customFormat="1" ht="11.5" x14ac:dyDescent="0.25">
      <c r="B58" s="28"/>
      <c r="C58" s="11" t="s">
        <v>35</v>
      </c>
      <c r="S58" s="77" t="s">
        <v>17</v>
      </c>
      <c r="V58" s="11" t="s">
        <v>9</v>
      </c>
    </row>
    <row r="59" spans="1:26" s="11" customFormat="1" ht="11.5" x14ac:dyDescent="0.25">
      <c r="B59" s="27"/>
      <c r="C59" s="11" t="s">
        <v>36</v>
      </c>
      <c r="S59" s="76" t="s">
        <v>16</v>
      </c>
      <c r="V59" s="11" t="s">
        <v>33</v>
      </c>
    </row>
    <row r="60" spans="1:26" s="11" customFormat="1" ht="14" x14ac:dyDescent="0.3">
      <c r="B60" s="61"/>
      <c r="C60" s="11" t="s">
        <v>37</v>
      </c>
      <c r="J60" s="71"/>
      <c r="K60" s="11" t="s">
        <v>19</v>
      </c>
      <c r="V60" s="11" t="s">
        <v>32</v>
      </c>
    </row>
    <row r="61" spans="1:26" s="11" customFormat="1" ht="14" x14ac:dyDescent="0.3">
      <c r="A61" s="18"/>
      <c r="B61" s="30"/>
      <c r="C61" s="11" t="s">
        <v>38</v>
      </c>
      <c r="J61" s="71"/>
      <c r="K61" s="11" t="s">
        <v>20</v>
      </c>
      <c r="S61" s="77" t="s">
        <v>23</v>
      </c>
      <c r="V61" s="11" t="s">
        <v>10</v>
      </c>
    </row>
    <row r="62" spans="1:26" s="11" customFormat="1" ht="14" x14ac:dyDescent="0.3">
      <c r="A62" s="18"/>
      <c r="B62" s="60"/>
      <c r="C62" s="11" t="s">
        <v>39</v>
      </c>
      <c r="J62" s="71"/>
      <c r="K62" s="11" t="s">
        <v>21</v>
      </c>
      <c r="L62" s="74"/>
      <c r="M62" s="74"/>
      <c r="N62" s="74"/>
      <c r="O62" s="74"/>
      <c r="S62" s="77" t="s">
        <v>25</v>
      </c>
      <c r="V62" s="11" t="s">
        <v>11</v>
      </c>
    </row>
    <row r="63" spans="1:26" s="11" customFormat="1" x14ac:dyDescent="0.25">
      <c r="A63" s="18"/>
      <c r="B63" s="59"/>
      <c r="S63" s="77" t="s">
        <v>26</v>
      </c>
      <c r="V63" s="11" t="s">
        <v>12</v>
      </c>
      <c r="Z63" s="23"/>
    </row>
    <row r="64" spans="1:26" s="11" customFormat="1" x14ac:dyDescent="0.25">
      <c r="A64" s="18"/>
      <c r="B64" s="57"/>
      <c r="C64" s="11" t="s">
        <v>40</v>
      </c>
      <c r="E64"/>
      <c r="O64"/>
      <c r="S64" s="77" t="s">
        <v>27</v>
      </c>
      <c r="V64" s="11" t="s">
        <v>13</v>
      </c>
      <c r="Z64" s="23"/>
    </row>
    <row r="65" spans="1:26" s="11" customFormat="1" x14ac:dyDescent="0.25">
      <c r="A65" s="18"/>
      <c r="B65" s="29"/>
      <c r="C65" s="11" t="s">
        <v>41</v>
      </c>
      <c r="H65"/>
      <c r="J65" s="52"/>
      <c r="K65" s="11" t="s">
        <v>8</v>
      </c>
      <c r="S65" s="77" t="s">
        <v>28</v>
      </c>
      <c r="V65" s="11" t="s">
        <v>29</v>
      </c>
      <c r="Z65" s="23"/>
    </row>
    <row r="66" spans="1:26" s="11" customFormat="1" x14ac:dyDescent="0.25">
      <c r="A66" s="18"/>
      <c r="B66" s="58"/>
      <c r="C66" s="11" t="s">
        <v>42</v>
      </c>
      <c r="H66"/>
      <c r="I66"/>
      <c r="J66" s="52"/>
      <c r="K66" s="11" t="s">
        <v>47</v>
      </c>
      <c r="S66" s="77" t="s">
        <v>30</v>
      </c>
      <c r="V66" s="11" t="s">
        <v>14</v>
      </c>
      <c r="Z66" s="23"/>
    </row>
    <row r="67" spans="1:26" s="11" customFormat="1" x14ac:dyDescent="0.25">
      <c r="A67" s="18"/>
      <c r="B67" s="31"/>
      <c r="C67" s="11" t="s">
        <v>43</v>
      </c>
      <c r="G67"/>
      <c r="H67"/>
      <c r="I67"/>
      <c r="J67" s="52"/>
      <c r="K67" s="11" t="s">
        <v>22</v>
      </c>
      <c r="R67"/>
      <c r="V67" s="11" t="s">
        <v>15</v>
      </c>
      <c r="Z67" s="23"/>
    </row>
    <row r="68" spans="1:26" s="11" customFormat="1" x14ac:dyDescent="0.25">
      <c r="A68" s="18"/>
      <c r="B68" s="32"/>
      <c r="C68" s="11" t="s">
        <v>44</v>
      </c>
      <c r="D68"/>
      <c r="E68"/>
      <c r="F68"/>
      <c r="H68"/>
      <c r="I68"/>
      <c r="Z68" s="23"/>
    </row>
    <row r="69" spans="1:26" s="11" customFormat="1" ht="14" x14ac:dyDescent="0.3">
      <c r="A69" s="18"/>
      <c r="B69" s="75"/>
      <c r="C69"/>
      <c r="D69"/>
      <c r="E69"/>
      <c r="F69"/>
      <c r="G69"/>
      <c r="I69"/>
      <c r="J69" s="55"/>
      <c r="K69" s="11" t="s">
        <v>7</v>
      </c>
      <c r="Z69" s="23"/>
    </row>
    <row r="70" spans="1:26" s="11" customFormat="1" x14ac:dyDescent="0.25">
      <c r="A70" s="18"/>
      <c r="B70" s="33"/>
      <c r="C70" s="11" t="s">
        <v>45</v>
      </c>
      <c r="H70"/>
      <c r="I70"/>
      <c r="J70" s="25"/>
      <c r="Z70" s="23"/>
    </row>
    <row r="71" spans="1:26" s="11" customFormat="1" x14ac:dyDescent="0.25">
      <c r="A71" s="18"/>
      <c r="B71" s="34"/>
      <c r="C71" s="11" t="s">
        <v>46</v>
      </c>
      <c r="H71"/>
      <c r="I71"/>
      <c r="J71" s="25"/>
    </row>
    <row r="72" spans="1:26" s="11" customFormat="1" ht="14" x14ac:dyDescent="0.3">
      <c r="A72"/>
      <c r="B72" s="70"/>
      <c r="C72" s="11" t="s">
        <v>24</v>
      </c>
      <c r="H72"/>
      <c r="I72"/>
      <c r="J72"/>
      <c r="K72"/>
      <c r="L72"/>
      <c r="M72"/>
      <c r="O72" s="26"/>
    </row>
    <row r="73" spans="1:26" x14ac:dyDescent="0.25">
      <c r="E73" s="11"/>
      <c r="F73" s="11"/>
      <c r="G73" s="11"/>
    </row>
  </sheetData>
  <mergeCells count="22">
    <mergeCell ref="B48:H48"/>
    <mergeCell ref="A1:M1"/>
    <mergeCell ref="B4:C4"/>
    <mergeCell ref="G4:K4"/>
    <mergeCell ref="Q4:S4"/>
    <mergeCell ref="R10:X10"/>
    <mergeCell ref="U4:X4"/>
    <mergeCell ref="A2:M2"/>
    <mergeCell ref="D4:E4"/>
    <mergeCell ref="L4:M4"/>
    <mergeCell ref="R38:X38"/>
    <mergeCell ref="B8:X8"/>
    <mergeCell ref="J29:P29"/>
    <mergeCell ref="R29:X29"/>
    <mergeCell ref="B38:H38"/>
    <mergeCell ref="J38:P38"/>
    <mergeCell ref="B20:H20"/>
    <mergeCell ref="J20:P20"/>
    <mergeCell ref="R20:X20"/>
    <mergeCell ref="B29:H29"/>
    <mergeCell ref="B10:H10"/>
    <mergeCell ref="J10:P10"/>
  </mergeCells>
  <phoneticPr fontId="0" type="noConversion"/>
  <conditionalFormatting sqref="B42:B45">
    <cfRule type="expression" dxfId="53" priority="91" stopIfTrue="1">
      <formula>OR(WEEKDAY(B42,1)=1,WEEKDAY(B42,1)=7)</formula>
    </cfRule>
    <cfRule type="containsBlanks" dxfId="52" priority="92">
      <formula>LEN(TRIM(B42))=0</formula>
    </cfRule>
  </conditionalFormatting>
  <conditionalFormatting sqref="C53 F53">
    <cfRule type="expression" dxfId="51" priority="35" stopIfTrue="1">
      <formula>OR(WEEKDAY(C53,1)=1,WEEKDAY(C53,1)=7)</formula>
    </cfRule>
    <cfRule type="containsBlanks" dxfId="50" priority="36">
      <formula>LEN(TRIM(C53))=0</formula>
    </cfRule>
  </conditionalFormatting>
  <conditionalFormatting sqref="C54:G55">
    <cfRule type="expression" dxfId="49" priority="33" stopIfTrue="1">
      <formula>OR(WEEKDAY(C54,1)=1,WEEKDAY(C54,1)=7)</formula>
    </cfRule>
    <cfRule type="containsBlanks" dxfId="48" priority="34">
      <formula>LEN(TRIM(C54))=0</formula>
    </cfRule>
  </conditionalFormatting>
  <conditionalFormatting sqref="C15:H16">
    <cfRule type="expression" dxfId="47" priority="19" stopIfTrue="1">
      <formula>OR(WEEKDAY(C15,1)=1,WEEKDAY(C15,1)=7)</formula>
    </cfRule>
    <cfRule type="containsBlanks" dxfId="46" priority="20">
      <formula>LEN(TRIM(C15))=0</formula>
    </cfRule>
  </conditionalFormatting>
  <conditionalFormatting sqref="G25">
    <cfRule type="expression" dxfId="45" priority="13" stopIfTrue="1">
      <formula>OR(WEEKDAY(G25,1)=1,WEEKDAY(G25,1)=7)</formula>
    </cfRule>
    <cfRule type="containsBlanks" dxfId="44" priority="14">
      <formula>LEN(TRIM(G25))=0</formula>
    </cfRule>
  </conditionalFormatting>
  <conditionalFormatting sqref="G45">
    <cfRule type="expression" dxfId="43" priority="5" stopIfTrue="1">
      <formula>OR(WEEKDAY(G45,1)=1,WEEKDAY(G45,1)=7)</formula>
    </cfRule>
    <cfRule type="containsBlanks" dxfId="42" priority="6">
      <formula>LEN(TRIM(G45))=0</formula>
    </cfRule>
  </conditionalFormatting>
  <conditionalFormatting sqref="H13 B14:H14 B15:B17">
    <cfRule type="expression" dxfId="41" priority="147" stopIfTrue="1">
      <formula>OR(WEEKDAY(B13,1)=1,WEEKDAY(B13,1)=7)</formula>
    </cfRule>
    <cfRule type="containsBlanks" dxfId="40" priority="148">
      <formula>LEN(TRIM(B13))=0</formula>
    </cfRule>
  </conditionalFormatting>
  <conditionalFormatting sqref="H32:H35">
    <cfRule type="expression" dxfId="39" priority="141" stopIfTrue="1">
      <formula>OR(WEEKDAY(H32,1)=1,WEEKDAY(H32,1)=7)</formula>
    </cfRule>
    <cfRule type="containsBlanks" dxfId="38" priority="142">
      <formula>LEN(TRIM(H32))=0</formula>
    </cfRule>
  </conditionalFormatting>
  <conditionalFormatting sqref="H41:H44">
    <cfRule type="expression" dxfId="37" priority="89" stopIfTrue="1">
      <formula>OR(WEEKDAY(H41,1)=1,WEEKDAY(H41,1)=7)</formula>
    </cfRule>
    <cfRule type="containsBlanks" dxfId="36" priority="90">
      <formula>LEN(TRIM(H41))=0</formula>
    </cfRule>
  </conditionalFormatting>
  <conditionalFormatting sqref="J14:J18">
    <cfRule type="expression" dxfId="35" priority="97" stopIfTrue="1">
      <formula>OR(WEEKDAY(J14,1)=1,WEEKDAY(J14,1)=7)</formula>
    </cfRule>
    <cfRule type="containsBlanks" dxfId="34" priority="98">
      <formula>LEN(TRIM(J14))=0</formula>
    </cfRule>
  </conditionalFormatting>
  <conditionalFormatting sqref="J24:J27">
    <cfRule type="expression" dxfId="33" priority="61" stopIfTrue="1">
      <formula>OR(WEEKDAY(J24,1)=1,WEEKDAY(J24,1)=7)</formula>
    </cfRule>
    <cfRule type="containsBlanks" dxfId="32" priority="62">
      <formula>LEN(TRIM(J24))=0</formula>
    </cfRule>
  </conditionalFormatting>
  <conditionalFormatting sqref="J33:J35">
    <cfRule type="expression" dxfId="31" priority="117" stopIfTrue="1">
      <formula>OR(WEEKDAY(J33,1)=1,WEEKDAY(J33,1)=7)</formula>
    </cfRule>
    <cfRule type="containsBlanks" dxfId="30" priority="118">
      <formula>LEN(TRIM(J33))=0</formula>
    </cfRule>
  </conditionalFormatting>
  <conditionalFormatting sqref="J42:J46">
    <cfRule type="expression" dxfId="29" priority="79" stopIfTrue="1">
      <formula>OR(WEEKDAY(J42,1)=1,WEEKDAY(J42,1)=7)</formula>
    </cfRule>
    <cfRule type="containsBlanks" dxfId="28" priority="80">
      <formula>LEN(TRIM(J42))=0</formula>
    </cfRule>
  </conditionalFormatting>
  <conditionalFormatting sqref="O16">
    <cfRule type="expression" dxfId="27" priority="17" stopIfTrue="1">
      <formula>OR(WEEKDAY(O16,1)=1,WEEKDAY(O16,1)=7)</formula>
    </cfRule>
    <cfRule type="containsBlanks" dxfId="26" priority="18">
      <formula>LEN(TRIM(O16))=0</formula>
    </cfRule>
  </conditionalFormatting>
  <conditionalFormatting sqref="O32">
    <cfRule type="expression" dxfId="25" priority="9" stopIfTrue="1">
      <formula>OR(WEEKDAY(O32,1)=1,WEEKDAY(O32,1)=7)</formula>
    </cfRule>
    <cfRule type="containsBlanks" dxfId="24" priority="10">
      <formula>LEN(TRIM(O32))=0</formula>
    </cfRule>
  </conditionalFormatting>
  <conditionalFormatting sqref="O45">
    <cfRule type="expression" dxfId="23" priority="3" stopIfTrue="1">
      <formula>OR(WEEKDAY(O45,1)=1,WEEKDAY(O45,1)=7)</formula>
    </cfRule>
    <cfRule type="containsBlanks" dxfId="22" priority="4">
      <formula>LEN(TRIM(O45))=0</formula>
    </cfRule>
  </conditionalFormatting>
  <conditionalFormatting sqref="P13:P17">
    <cfRule type="expression" dxfId="21" priority="95" stopIfTrue="1">
      <formula>OR(WEEKDAY(P13,1)=1,WEEKDAY(P13,1)=7)</formula>
    </cfRule>
    <cfRule type="containsBlanks" dxfId="20" priority="96">
      <formula>LEN(TRIM(P13))=0</formula>
    </cfRule>
  </conditionalFormatting>
  <conditionalFormatting sqref="P41:P45">
    <cfRule type="expression" dxfId="19" priority="81" stopIfTrue="1">
      <formula>OR(WEEKDAY(P41,1)=1,WEEKDAY(P41,1)=7)</formula>
    </cfRule>
    <cfRule type="containsBlanks" dxfId="18" priority="82">
      <formula>LEN(TRIM(P41))=0</formula>
    </cfRule>
  </conditionalFormatting>
  <conditionalFormatting sqref="R33:R36">
    <cfRule type="expression" dxfId="17" priority="55" stopIfTrue="1">
      <formula>OR(WEEKDAY(R33,1)=1,WEEKDAY(R33,1)=7)</formula>
    </cfRule>
    <cfRule type="containsBlanks" dxfId="16" priority="56">
      <formula>LEN(TRIM(R33))=0</formula>
    </cfRule>
  </conditionalFormatting>
  <conditionalFormatting sqref="S25:W25">
    <cfRule type="expression" dxfId="15" priority="25" stopIfTrue="1">
      <formula>OR(WEEKDAY(S25,1)=1,WEEKDAY(S25,1)=7)</formula>
    </cfRule>
    <cfRule type="containsBlanks" dxfId="14" priority="26">
      <formula>LEN(TRIM(S25))=0</formula>
    </cfRule>
  </conditionalFormatting>
  <conditionalFormatting sqref="W15">
    <cfRule type="expression" dxfId="13" priority="15" stopIfTrue="1">
      <formula>OR(WEEKDAY(W15,1)=1,WEEKDAY(W15,1)=7)</formula>
    </cfRule>
    <cfRule type="containsBlanks" dxfId="12" priority="16">
      <formula>LEN(TRIM(W15))=0</formula>
    </cfRule>
  </conditionalFormatting>
  <conditionalFormatting sqref="W24">
    <cfRule type="expression" dxfId="11" priority="11" stopIfTrue="1">
      <formula>OR(WEEKDAY(W24,1)=1,WEEKDAY(W24,1)=7)</formula>
    </cfRule>
    <cfRule type="containsBlanks" dxfId="10" priority="12">
      <formula>LEN(TRIM(W24))=0</formula>
    </cfRule>
  </conditionalFormatting>
  <conditionalFormatting sqref="W32">
    <cfRule type="expression" dxfId="9" priority="7" stopIfTrue="1">
      <formula>OR(WEEKDAY(W32,1)=1,WEEKDAY(W32,1)=7)</formula>
    </cfRule>
    <cfRule type="containsBlanks" dxfId="8" priority="8">
      <formula>LEN(TRIM(W32))=0</formula>
    </cfRule>
  </conditionalFormatting>
  <conditionalFormatting sqref="W44">
    <cfRule type="expression" dxfId="7" priority="1" stopIfTrue="1">
      <formula>OR(WEEKDAY(W44,1)=1,WEEKDAY(W44,1)=7)</formula>
    </cfRule>
    <cfRule type="containsBlanks" dxfId="6" priority="2">
      <formula>LEN(TRIM(W44))=0</formula>
    </cfRule>
  </conditionalFormatting>
  <conditionalFormatting sqref="X13:X16 R14:R17 P23 W23:X23 H23:H26 O24:P24 X24:X26 B24:B27 R24:R27 P25:P26 P32:P35 B33:B36">
    <cfRule type="expression" dxfId="5" priority="155" stopIfTrue="1">
      <formula>OR(WEEKDAY(B13,1)=1,WEEKDAY(B13,1)=7)</formula>
    </cfRule>
    <cfRule type="containsBlanks" dxfId="4" priority="157">
      <formula>LEN(TRIM(B13))=0</formula>
    </cfRule>
  </conditionalFormatting>
  <conditionalFormatting sqref="X32:X35">
    <cfRule type="expression" dxfId="3" priority="111" stopIfTrue="1">
      <formula>OR(WEEKDAY(X32,1)=1,WEEKDAY(X32,1)=7)</formula>
    </cfRule>
    <cfRule type="containsBlanks" dxfId="2" priority="112">
      <formula>LEN(TRIM(X32))=0</formula>
    </cfRule>
  </conditionalFormatting>
  <conditionalFormatting sqref="X41:X44 R42:R45">
    <cfRule type="expression" dxfId="1" priority="69" stopIfTrue="1">
      <formula>OR(WEEKDAY(R41,1)=1,WEEKDAY(R41,1)=7)</formula>
    </cfRule>
    <cfRule type="containsBlanks" dxfId="0" priority="70">
      <formula>LEN(TRIM(R41))=0</formula>
    </cfRule>
  </conditionalFormatting>
  <printOptions horizontalCentered="1"/>
  <pageMargins left="0.25" right="0.25" top="0" bottom="0" header="0.3" footer="0.3"/>
  <pageSetup scale="86" orientation="portrait" r:id="rId1"/>
  <headerFooter alignWithMargins="0">
    <oddFooter>&amp;R&amp;D</oddFooter>
  </headerFooter>
  <ignoredErrors>
    <ignoredError sqref="N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B29" sqref="AB29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2025-2026 co 2026 Clinical</vt:lpstr>
      <vt:lpstr>Sheet1</vt:lpstr>
      <vt:lpstr>month</vt:lpstr>
      <vt:lpstr>'2025-2026 co 2026 Clinical'!Print_Area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Calendar Template</dc:title>
  <dc:creator>Vertex42.com</dc:creator>
  <dc:description>(c) 2007-2014 Vertex42 LLC. All Rights Reserved.</dc:description>
  <cp:lastModifiedBy>Stevens, Vicki M</cp:lastModifiedBy>
  <cp:lastPrinted>2025-02-20T17:57:22Z</cp:lastPrinted>
  <dcterms:created xsi:type="dcterms:W3CDTF">2004-08-16T18:44:14Z</dcterms:created>
  <dcterms:modified xsi:type="dcterms:W3CDTF">2025-02-20T18:36:55Z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2007-2014 Vertex42 LLC</vt:lpwstr>
  </property>
  <property fmtid="{D5CDD505-2E9C-101B-9397-08002B2CF9AE}" pid="3" name="Version">
    <vt:lpwstr>1.3.0</vt:lpwstr>
  </property>
</Properties>
</file>