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hared\Colleges\CPHS\PA\PA Program Administration\Calendars\Didactic Year\"/>
    </mc:Choice>
  </mc:AlternateContent>
  <xr:revisionPtr revIDLastSave="0" documentId="13_ncr:1_{C0E8AE9E-E7B0-432D-971A-A361850D20E9}" xr6:coauthVersionLast="47" xr6:coauthVersionMax="47" xr10:uidLastSave="{00000000-0000-0000-0000-000000000000}"/>
  <bookViews>
    <workbookView xWindow="59640" yWindow="0" windowWidth="20895" windowHeight="15585" xr2:uid="{00000000-000D-0000-FFFF-FFFF00000000}"/>
  </bookViews>
  <sheets>
    <sheet name="2025-2026 co 2027 Didactic" sheetId="2" r:id="rId1"/>
  </sheets>
  <definedNames>
    <definedName name="month">'2025-2026 co 2027 Didactic'!$L$4</definedName>
    <definedName name="_xlnm.Print_Area" localSheetId="0">'2025-2026 co 2027 Didactic'!$B$8:$X$57</definedName>
    <definedName name="startday">'2025-2026 co 2027 Didactic'!$T$4</definedName>
    <definedName name="valuevx">42.314159</definedName>
    <definedName name="year">'2025-2026 co 2027 Didactic'!$D$4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2" l="1"/>
  <c r="K52" i="2" s="1"/>
  <c r="L52" i="2" s="1"/>
  <c r="N52" i="2" s="1"/>
  <c r="O52" i="2" s="1"/>
  <c r="P52" i="2" s="1"/>
  <c r="J53" i="2" s="1"/>
  <c r="K53" i="2" s="1"/>
  <c r="L53" i="2" s="1"/>
  <c r="M53" i="2" s="1"/>
  <c r="N53" i="2" s="1"/>
  <c r="O53" i="2" s="1"/>
  <c r="P53" i="2" s="1"/>
  <c r="J54" i="2" s="1"/>
  <c r="K54" i="2" s="1"/>
  <c r="L54" i="2" s="1"/>
  <c r="M54" i="2" s="1"/>
  <c r="N54" i="2" s="1"/>
  <c r="O54" i="2" s="1"/>
  <c r="P54" i="2" s="1"/>
  <c r="J55" i="2" s="1"/>
  <c r="K55" i="2" s="1"/>
  <c r="L55" i="2" s="1"/>
  <c r="M55" i="2" s="1"/>
  <c r="N55" i="2" s="1"/>
  <c r="O55" i="2" s="1"/>
  <c r="P55" i="2" s="1"/>
  <c r="J56" i="2" s="1"/>
  <c r="K56" i="2" s="1"/>
  <c r="L56" i="2" s="1"/>
  <c r="M56" i="2" s="1"/>
  <c r="N56" i="2" s="1"/>
  <c r="O56" i="2" s="1"/>
  <c r="P56" i="2" s="1"/>
  <c r="P51" i="2"/>
  <c r="O51" i="2"/>
  <c r="N51" i="2"/>
  <c r="M51" i="2"/>
  <c r="L51" i="2"/>
  <c r="K51" i="2"/>
  <c r="J51" i="2"/>
  <c r="B10" i="2" l="1"/>
  <c r="B13" i="2" s="1"/>
  <c r="C13" i="2" s="1"/>
  <c r="D13" i="2" s="1"/>
  <c r="E13" i="2" s="1"/>
  <c r="F13" i="2" s="1"/>
  <c r="G13" i="2" s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B17" i="2" s="1"/>
  <c r="C17" i="2" s="1"/>
  <c r="D17" i="2" s="1"/>
  <c r="E17" i="2" s="1"/>
  <c r="F17" i="2" s="1"/>
  <c r="G17" i="2" s="1"/>
  <c r="H17" i="2" s="1"/>
  <c r="B18" i="2" s="1"/>
  <c r="C18" i="2" s="1"/>
  <c r="D18" i="2" s="1"/>
  <c r="E18" i="2" s="1"/>
  <c r="F18" i="2" s="1"/>
  <c r="G18" i="2" s="1"/>
  <c r="H18" i="2" s="1"/>
  <c r="B22" i="2"/>
  <c r="C22" i="2"/>
  <c r="D22" i="2"/>
  <c r="E22" i="2"/>
  <c r="F22" i="2"/>
  <c r="G22" i="2"/>
  <c r="H22" i="2"/>
  <c r="X41" i="2"/>
  <c r="W41" i="2"/>
  <c r="V41" i="2"/>
  <c r="U41" i="2"/>
  <c r="T41" i="2"/>
  <c r="S41" i="2"/>
  <c r="R41" i="2"/>
  <c r="P41" i="2"/>
  <c r="O41" i="2"/>
  <c r="N41" i="2"/>
  <c r="M41" i="2"/>
  <c r="L41" i="2"/>
  <c r="K41" i="2"/>
  <c r="J41" i="2"/>
  <c r="H41" i="2"/>
  <c r="G41" i="2"/>
  <c r="F41" i="2"/>
  <c r="E41" i="2"/>
  <c r="D41" i="2"/>
  <c r="C41" i="2"/>
  <c r="B41" i="2"/>
  <c r="H32" i="2"/>
  <c r="G32" i="2"/>
  <c r="F32" i="2"/>
  <c r="E32" i="2"/>
  <c r="D32" i="2"/>
  <c r="C32" i="2"/>
  <c r="B32" i="2"/>
  <c r="P32" i="2"/>
  <c r="O32" i="2"/>
  <c r="N32" i="2"/>
  <c r="M32" i="2"/>
  <c r="L32" i="2"/>
  <c r="K32" i="2"/>
  <c r="J32" i="2"/>
  <c r="X32" i="2"/>
  <c r="W32" i="2"/>
  <c r="V32" i="2"/>
  <c r="U32" i="2"/>
  <c r="T32" i="2"/>
  <c r="S32" i="2"/>
  <c r="R32" i="2"/>
  <c r="X22" i="2"/>
  <c r="W22" i="2"/>
  <c r="V22" i="2"/>
  <c r="U22" i="2"/>
  <c r="T22" i="2"/>
  <c r="S22" i="2"/>
  <c r="R22" i="2"/>
  <c r="P22" i="2"/>
  <c r="O22" i="2"/>
  <c r="N22" i="2"/>
  <c r="M22" i="2"/>
  <c r="L22" i="2"/>
  <c r="K22" i="2"/>
  <c r="J22" i="2"/>
  <c r="X12" i="2"/>
  <c r="W12" i="2"/>
  <c r="V12" i="2"/>
  <c r="U12" i="2"/>
  <c r="T12" i="2"/>
  <c r="S12" i="2"/>
  <c r="R12" i="2"/>
  <c r="P12" i="2"/>
  <c r="O12" i="2"/>
  <c r="N12" i="2"/>
  <c r="M12" i="2"/>
  <c r="L12" i="2"/>
  <c r="K12" i="2"/>
  <c r="J12" i="2"/>
  <c r="H12" i="2"/>
  <c r="G12" i="2"/>
  <c r="F12" i="2"/>
  <c r="E12" i="2"/>
  <c r="D12" i="2"/>
  <c r="C12" i="2"/>
  <c r="B12" i="2"/>
  <c r="J10" i="2" l="1"/>
  <c r="R10" i="2" s="1"/>
  <c r="J13" i="2" l="1"/>
  <c r="K13" i="2" s="1"/>
  <c r="L13" i="2" s="1"/>
  <c r="M13" i="2" s="1"/>
  <c r="N13" i="2" s="1"/>
  <c r="O13" i="2" s="1"/>
  <c r="P13" i="2" s="1"/>
  <c r="J14" i="2" s="1"/>
  <c r="K14" i="2" s="1"/>
  <c r="L14" i="2" s="1"/>
  <c r="M14" i="2" s="1"/>
  <c r="N14" i="2" s="1"/>
  <c r="O14" i="2" s="1"/>
  <c r="P14" i="2" s="1"/>
  <c r="J15" i="2" s="1"/>
  <c r="B20" i="2"/>
  <c r="R13" i="2"/>
  <c r="S13" i="2" l="1"/>
  <c r="T13" i="2" s="1"/>
  <c r="U13" i="2" s="1"/>
  <c r="V13" i="2" s="1"/>
  <c r="W13" i="2" s="1"/>
  <c r="X13" i="2" s="1"/>
  <c r="R14" i="2" s="1"/>
  <c r="K15" i="2"/>
  <c r="L15" i="2" s="1"/>
  <c r="M15" i="2" s="1"/>
  <c r="N15" i="2" s="1"/>
  <c r="O15" i="2" s="1"/>
  <c r="P15" i="2" s="1"/>
  <c r="J16" i="2" s="1"/>
  <c r="K16" i="2" s="1"/>
  <c r="L16" i="2" s="1"/>
  <c r="M16" i="2" s="1"/>
  <c r="N16" i="2" s="1"/>
  <c r="O16" i="2" s="1"/>
  <c r="P16" i="2" s="1"/>
  <c r="J17" i="2" s="1"/>
  <c r="K17" i="2" s="1"/>
  <c r="L17" i="2" s="1"/>
  <c r="M17" i="2" s="1"/>
  <c r="N17" i="2" s="1"/>
  <c r="O17" i="2" s="1"/>
  <c r="P17" i="2" s="1"/>
  <c r="J18" i="2" s="1"/>
  <c r="K18" i="2" s="1"/>
  <c r="L18" i="2" s="1"/>
  <c r="M18" i="2" s="1"/>
  <c r="N18" i="2" s="1"/>
  <c r="O18" i="2" s="1"/>
  <c r="P18" i="2" s="1"/>
  <c r="J20" i="2"/>
  <c r="B23" i="2"/>
  <c r="C23" i="2" s="1"/>
  <c r="D23" i="2" s="1"/>
  <c r="S14" i="2" l="1"/>
  <c r="T14" i="2" s="1"/>
  <c r="U14" i="2" s="1"/>
  <c r="V14" i="2" s="1"/>
  <c r="W14" i="2" s="1"/>
  <c r="X14" i="2" s="1"/>
  <c r="R15" i="2" s="1"/>
  <c r="S15" i="2" s="1"/>
  <c r="T15" i="2" s="1"/>
  <c r="U15" i="2" s="1"/>
  <c r="V15" i="2" s="1"/>
  <c r="W15" i="2" s="1"/>
  <c r="X15" i="2" s="1"/>
  <c r="R16" i="2" s="1"/>
  <c r="S16" i="2" s="1"/>
  <c r="T16" i="2" s="1"/>
  <c r="U16" i="2" s="1"/>
  <c r="V16" i="2" s="1"/>
  <c r="W16" i="2" s="1"/>
  <c r="X16" i="2" s="1"/>
  <c r="R17" i="2" s="1"/>
  <c r="S17" i="2" s="1"/>
  <c r="T17" i="2" s="1"/>
  <c r="U17" i="2" s="1"/>
  <c r="V17" i="2" s="1"/>
  <c r="W17" i="2" s="1"/>
  <c r="X17" i="2" s="1"/>
  <c r="R18" i="2" s="1"/>
  <c r="S18" i="2" s="1"/>
  <c r="T18" i="2" s="1"/>
  <c r="U18" i="2" s="1"/>
  <c r="V18" i="2" s="1"/>
  <c r="W18" i="2" s="1"/>
  <c r="X18" i="2" s="1"/>
  <c r="E23" i="2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B25" i="2" s="1"/>
  <c r="C25" i="2" s="1"/>
  <c r="D25" i="2" s="1"/>
  <c r="R20" i="2"/>
  <c r="J23" i="2"/>
  <c r="K23" i="2" s="1"/>
  <c r="L23" i="2" s="1"/>
  <c r="M23" i="2" s="1"/>
  <c r="N23" i="2" s="1"/>
  <c r="O23" i="2" s="1"/>
  <c r="P23" i="2" s="1"/>
  <c r="J24" i="2" s="1"/>
  <c r="K24" i="2" l="1"/>
  <c r="L24" i="2" s="1"/>
  <c r="M24" i="2" s="1"/>
  <c r="N24" i="2" s="1"/>
  <c r="O24" i="2" s="1"/>
  <c r="P24" i="2" s="1"/>
  <c r="J25" i="2" s="1"/>
  <c r="E25" i="2"/>
  <c r="F25" i="2" s="1"/>
  <c r="G25" i="2" s="1"/>
  <c r="H25" i="2" s="1"/>
  <c r="B26" i="2" s="1"/>
  <c r="C26" i="2" s="1"/>
  <c r="D26" i="2" s="1"/>
  <c r="E26" i="2" s="1"/>
  <c r="F26" i="2" s="1"/>
  <c r="G26" i="2" s="1"/>
  <c r="H26" i="2" s="1"/>
  <c r="B27" i="2" s="1"/>
  <c r="C27" i="2" s="1"/>
  <c r="D27" i="2" s="1"/>
  <c r="E27" i="2" s="1"/>
  <c r="F27" i="2" s="1"/>
  <c r="G27" i="2" s="1"/>
  <c r="H27" i="2" s="1"/>
  <c r="B28" i="2" s="1"/>
  <c r="C28" i="2" s="1"/>
  <c r="D28" i="2" s="1"/>
  <c r="E28" i="2" s="1"/>
  <c r="F28" i="2" s="1"/>
  <c r="G28" i="2" s="1"/>
  <c r="H28" i="2" s="1"/>
  <c r="B30" i="2"/>
  <c r="R23" i="2"/>
  <c r="S23" i="2" s="1"/>
  <c r="T23" i="2" s="1"/>
  <c r="U23" i="2" s="1"/>
  <c r="V23" i="2" s="1"/>
  <c r="W23" i="2" s="1"/>
  <c r="X23" i="2" s="1"/>
  <c r="R24" i="2" s="1"/>
  <c r="S24" i="2" s="1"/>
  <c r="T24" i="2" s="1"/>
  <c r="U24" i="2" s="1"/>
  <c r="V24" i="2" s="1"/>
  <c r="W24" i="2" s="1"/>
  <c r="K25" i="2" l="1"/>
  <c r="L25" i="2" s="1"/>
  <c r="M25" i="2" s="1"/>
  <c r="N25" i="2" s="1"/>
  <c r="O25" i="2" s="1"/>
  <c r="P25" i="2" s="1"/>
  <c r="J26" i="2" s="1"/>
  <c r="X24" i="2"/>
  <c r="R25" i="2" s="1"/>
  <c r="S25" i="2" s="1"/>
  <c r="T25" i="2" s="1"/>
  <c r="U25" i="2" s="1"/>
  <c r="V25" i="2" s="1"/>
  <c r="W25" i="2" s="1"/>
  <c r="J30" i="2"/>
  <c r="J33" i="2" s="1"/>
  <c r="B33" i="2"/>
  <c r="C33" i="2" s="1"/>
  <c r="D33" i="2" s="1"/>
  <c r="E33" i="2" s="1"/>
  <c r="F33" i="2" s="1"/>
  <c r="K26" i="2" l="1"/>
  <c r="L26" i="2" s="1"/>
  <c r="M26" i="2" s="1"/>
  <c r="N26" i="2" s="1"/>
  <c r="O26" i="2" s="1"/>
  <c r="P26" i="2" s="1"/>
  <c r="J27" i="2" s="1"/>
  <c r="K27" i="2" s="1"/>
  <c r="L27" i="2" s="1"/>
  <c r="M27" i="2" s="1"/>
  <c r="N27" i="2" s="1"/>
  <c r="O27" i="2" s="1"/>
  <c r="P27" i="2" s="1"/>
  <c r="J28" i="2" s="1"/>
  <c r="K28" i="2" s="1"/>
  <c r="L28" i="2" s="1"/>
  <c r="M28" i="2" s="1"/>
  <c r="N28" i="2" s="1"/>
  <c r="O28" i="2" s="1"/>
  <c r="P28" i="2" s="1"/>
  <c r="X25" i="2"/>
  <c r="R26" i="2" s="1"/>
  <c r="S26" i="2" s="1"/>
  <c r="T26" i="2" s="1"/>
  <c r="U26" i="2" s="1"/>
  <c r="V26" i="2" s="1"/>
  <c r="W26" i="2" s="1"/>
  <c r="X26" i="2" s="1"/>
  <c r="R27" i="2" s="1"/>
  <c r="S27" i="2" s="1"/>
  <c r="T27" i="2" s="1"/>
  <c r="U27" i="2" s="1"/>
  <c r="V27" i="2" s="1"/>
  <c r="W27" i="2" s="1"/>
  <c r="X27" i="2" s="1"/>
  <c r="R28" i="2" s="1"/>
  <c r="S28" i="2" s="1"/>
  <c r="T28" i="2" s="1"/>
  <c r="U28" i="2" s="1"/>
  <c r="V28" i="2" s="1"/>
  <c r="W28" i="2" s="1"/>
  <c r="X28" i="2" s="1"/>
  <c r="G33" i="2"/>
  <c r="H33" i="2" s="1"/>
  <c r="B34" i="2" s="1"/>
  <c r="C34" i="2" s="1"/>
  <c r="D34" i="2" s="1"/>
  <c r="E34" i="2" s="1"/>
  <c r="F34" i="2" s="1"/>
  <c r="G34" i="2" s="1"/>
  <c r="H34" i="2" s="1"/>
  <c r="B35" i="2" s="1"/>
  <c r="R30" i="2"/>
  <c r="R33" i="2" s="1"/>
  <c r="S33" i="2" s="1"/>
  <c r="T33" i="2" s="1"/>
  <c r="U33" i="2" s="1"/>
  <c r="V33" i="2" s="1"/>
  <c r="W33" i="2" s="1"/>
  <c r="K33" i="2"/>
  <c r="L33" i="2" s="1"/>
  <c r="M33" i="2" s="1"/>
  <c r="N33" i="2" s="1"/>
  <c r="O33" i="2" s="1"/>
  <c r="P33" i="2" s="1"/>
  <c r="J34" i="2" s="1"/>
  <c r="C35" i="2" l="1"/>
  <c r="D35" i="2" s="1"/>
  <c r="E35" i="2" s="1"/>
  <c r="F35" i="2" s="1"/>
  <c r="G35" i="2" s="1"/>
  <c r="H35" i="2" s="1"/>
  <c r="B36" i="2" s="1"/>
  <c r="C36" i="2" s="1"/>
  <c r="D36" i="2" s="1"/>
  <c r="E36" i="2" s="1"/>
  <c r="F36" i="2" s="1"/>
  <c r="G36" i="2" s="1"/>
  <c r="H36" i="2" s="1"/>
  <c r="B37" i="2" s="1"/>
  <c r="K34" i="2"/>
  <c r="L34" i="2" s="1"/>
  <c r="M34" i="2" s="1"/>
  <c r="N34" i="2" s="1"/>
  <c r="O34" i="2" s="1"/>
  <c r="P34" i="2" s="1"/>
  <c r="J35" i="2" s="1"/>
  <c r="X33" i="2"/>
  <c r="R34" i="2" s="1"/>
  <c r="B39" i="2"/>
  <c r="K35" i="2" l="1"/>
  <c r="L35" i="2" s="1"/>
  <c r="M35" i="2" s="1"/>
  <c r="N35" i="2" s="1"/>
  <c r="O35" i="2" s="1"/>
  <c r="P35" i="2" s="1"/>
  <c r="J36" i="2" s="1"/>
  <c r="K36" i="2" s="1"/>
  <c r="L36" i="2" s="1"/>
  <c r="M36" i="2" s="1"/>
  <c r="N36" i="2" s="1"/>
  <c r="O36" i="2" s="1"/>
  <c r="P36" i="2" s="1"/>
  <c r="J37" i="2" s="1"/>
  <c r="K37" i="2" s="1"/>
  <c r="L37" i="2" s="1"/>
  <c r="M37" i="2" s="1"/>
  <c r="N37" i="2" s="1"/>
  <c r="O37" i="2" s="1"/>
  <c r="P37" i="2" s="1"/>
  <c r="C37" i="2"/>
  <c r="D37" i="2" s="1"/>
  <c r="E37" i="2" s="1"/>
  <c r="F37" i="2" s="1"/>
  <c r="G37" i="2" s="1"/>
  <c r="H37" i="2" s="1"/>
  <c r="S34" i="2"/>
  <c r="T34" i="2" s="1"/>
  <c r="U34" i="2" s="1"/>
  <c r="V34" i="2" s="1"/>
  <c r="W34" i="2" s="1"/>
  <c r="X34" i="2" s="1"/>
  <c r="R35" i="2" s="1"/>
  <c r="J39" i="2"/>
  <c r="B42" i="2"/>
  <c r="C42" i="2" s="1"/>
  <c r="D42" i="2" s="1"/>
  <c r="E42" i="2" s="1"/>
  <c r="F42" i="2" s="1"/>
  <c r="G42" i="2" l="1"/>
  <c r="H42" i="2" s="1"/>
  <c r="B43" i="2" s="1"/>
  <c r="C43" i="2" s="1"/>
  <c r="D43" i="2" s="1"/>
  <c r="E43" i="2" s="1"/>
  <c r="F43" i="2" s="1"/>
  <c r="S35" i="2"/>
  <c r="T35" i="2" s="1"/>
  <c r="U35" i="2" s="1"/>
  <c r="V35" i="2" s="1"/>
  <c r="W35" i="2" s="1"/>
  <c r="X35" i="2" s="1"/>
  <c r="R36" i="2" s="1"/>
  <c r="S36" i="2" s="1"/>
  <c r="T36" i="2" s="1"/>
  <c r="J42" i="2"/>
  <c r="K42" i="2" s="1"/>
  <c r="L42" i="2" s="1"/>
  <c r="M42" i="2" s="1"/>
  <c r="N42" i="2" s="1"/>
  <c r="O42" i="2" s="1"/>
  <c r="P42" i="2" s="1"/>
  <c r="J43" i="2" s="1"/>
  <c r="K43" i="2" s="1"/>
  <c r="L43" i="2" s="1"/>
  <c r="M43" i="2" s="1"/>
  <c r="N43" i="2" s="1"/>
  <c r="R39" i="2"/>
  <c r="R42" i="2" s="1"/>
  <c r="S42" i="2" s="1"/>
  <c r="T42" i="2" s="1"/>
  <c r="U42" i="2" s="1"/>
  <c r="V42" i="2" s="1"/>
  <c r="W42" i="2" s="1"/>
  <c r="X42" i="2" s="1"/>
  <c r="R43" i="2" s="1"/>
  <c r="S43" i="2" s="1"/>
  <c r="T43" i="2" s="1"/>
  <c r="U43" i="2" s="1"/>
  <c r="V43" i="2" s="1"/>
  <c r="W43" i="2" s="1"/>
  <c r="X43" i="2" s="1"/>
  <c r="R44" i="2" s="1"/>
  <c r="S44" i="2" s="1"/>
  <c r="T44" i="2" s="1"/>
  <c r="U44" i="2" s="1"/>
  <c r="V44" i="2" s="1"/>
  <c r="W44" i="2" s="1"/>
  <c r="X44" i="2" s="1"/>
  <c r="R45" i="2" s="1"/>
  <c r="S45" i="2" s="1"/>
  <c r="T45" i="2" s="1"/>
  <c r="U45" i="2" s="1"/>
  <c r="V45" i="2" s="1"/>
  <c r="W45" i="2" s="1"/>
  <c r="X45" i="2" s="1"/>
  <c r="R46" i="2" s="1"/>
  <c r="S46" i="2" s="1"/>
  <c r="T46" i="2" s="1"/>
  <c r="U46" i="2" s="1"/>
  <c r="V46" i="2" s="1"/>
  <c r="W46" i="2" s="1"/>
  <c r="X46" i="2" s="1"/>
  <c r="R47" i="2" s="1"/>
  <c r="S47" i="2" s="1"/>
  <c r="T47" i="2" s="1"/>
  <c r="U47" i="2" s="1"/>
  <c r="V47" i="2" s="1"/>
  <c r="W47" i="2" s="1"/>
  <c r="X47" i="2" s="1"/>
  <c r="G43" i="2" l="1"/>
  <c r="H43" i="2" s="1"/>
  <c r="B44" i="2" s="1"/>
  <c r="C44" i="2" s="1"/>
  <c r="D44" i="2" s="1"/>
  <c r="E44" i="2" s="1"/>
  <c r="F44" i="2" s="1"/>
  <c r="G44" i="2" s="1"/>
  <c r="H44" i="2" s="1"/>
  <c r="B45" i="2" s="1"/>
  <c r="C45" i="2" s="1"/>
  <c r="D45" i="2" s="1"/>
  <c r="E45" i="2" s="1"/>
  <c r="F45" i="2" s="1"/>
  <c r="G45" i="2" s="1"/>
  <c r="H45" i="2" s="1"/>
  <c r="B46" i="2" s="1"/>
  <c r="C46" i="2" s="1"/>
  <c r="D46" i="2" s="1"/>
  <c r="E46" i="2" s="1"/>
  <c r="F46" i="2" s="1"/>
  <c r="G46" i="2" s="1"/>
  <c r="H46" i="2" s="1"/>
  <c r="B47" i="2" s="1"/>
  <c r="C47" i="2" s="1"/>
  <c r="D47" i="2" s="1"/>
  <c r="E47" i="2" s="1"/>
  <c r="F47" i="2" s="1"/>
  <c r="G47" i="2" s="1"/>
  <c r="H47" i="2" s="1"/>
  <c r="O43" i="2"/>
  <c r="P43" i="2" s="1"/>
  <c r="J44" i="2" s="1"/>
  <c r="K44" i="2" s="1"/>
  <c r="L44" i="2" s="1"/>
  <c r="M44" i="2" s="1"/>
  <c r="U36" i="2"/>
  <c r="V36" i="2" s="1"/>
  <c r="W36" i="2" s="1"/>
  <c r="X36" i="2" s="1"/>
  <c r="R37" i="2" s="1"/>
  <c r="S37" i="2" s="1"/>
  <c r="T37" i="2" s="1"/>
  <c r="U37" i="2" s="1"/>
  <c r="V37" i="2" s="1"/>
  <c r="W37" i="2" s="1"/>
  <c r="X37" i="2" s="1"/>
  <c r="N44" i="2" l="1"/>
  <c r="O44" i="2" s="1"/>
  <c r="P44" i="2" s="1"/>
  <c r="J45" i="2" s="1"/>
  <c r="K45" i="2" s="1"/>
  <c r="L45" i="2" s="1"/>
  <c r="M45" i="2" s="1"/>
  <c r="N45" i="2" s="1"/>
  <c r="O45" i="2" s="1"/>
  <c r="P45" i="2" s="1"/>
  <c r="J46" i="2" s="1"/>
  <c r="K46" i="2" s="1"/>
  <c r="L46" i="2" s="1"/>
  <c r="M46" i="2" s="1"/>
  <c r="N46" i="2" s="1"/>
  <c r="O46" i="2" s="1"/>
  <c r="P46" i="2" s="1"/>
  <c r="J47" i="2" s="1"/>
  <c r="K47" i="2" s="1"/>
  <c r="L47" i="2" s="1"/>
  <c r="M47" i="2" s="1"/>
  <c r="N47" i="2" s="1"/>
  <c r="O47" i="2" s="1"/>
  <c r="P47" i="2" s="1"/>
</calcChain>
</file>

<file path=xl/sharedStrings.xml><?xml version="1.0" encoding="utf-8"?>
<sst xmlns="http://schemas.openxmlformats.org/spreadsheetml/2006/main" count="33" uniqueCount="33">
  <si>
    <t>Year:</t>
  </si>
  <si>
    <t>Start day:</t>
  </si>
  <si>
    <t xml:space="preserve"> 1:Sunday, 2:Monday</t>
  </si>
  <si>
    <t>Beginning Month:</t>
  </si>
  <si>
    <t>© 2007-2014 Vertex42 LLC</t>
  </si>
  <si>
    <t xml:space="preserve"> Holiday</t>
  </si>
  <si>
    <t>Memorial Day</t>
  </si>
  <si>
    <t>Independence Day</t>
  </si>
  <si>
    <t>Labor Day</t>
  </si>
  <si>
    <t>Thanksgiving Break</t>
  </si>
  <si>
    <t>Holiday Break</t>
  </si>
  <si>
    <t>Good Friday</t>
  </si>
  <si>
    <t>Juneteenth</t>
  </si>
  <si>
    <t xml:space="preserve"> Sept 1</t>
  </si>
  <si>
    <t xml:space="preserve"> Nov 27 - 28</t>
  </si>
  <si>
    <t xml:space="preserve"> Jan 19</t>
  </si>
  <si>
    <t xml:space="preserve"> Apr 3</t>
  </si>
  <si>
    <t xml:space="preserve"> May 25</t>
  </si>
  <si>
    <t xml:space="preserve"> June 19</t>
  </si>
  <si>
    <r>
      <rPr>
        <b/>
        <sz val="16"/>
        <rFont val="Arial"/>
        <family val="2"/>
      </rPr>
      <t xml:space="preserve">CUPA Class of 2027, 2025-2026 Didactic Calendar </t>
    </r>
    <r>
      <rPr>
        <b/>
        <sz val="16"/>
        <color rgb="FFFF0000"/>
        <rFont val="Arial"/>
        <family val="2"/>
      </rPr>
      <t>1.0</t>
    </r>
    <r>
      <rPr>
        <b/>
        <sz val="16"/>
        <color theme="4" tint="-0.499984740745262"/>
        <rFont val="Arial"/>
        <family val="2"/>
      </rPr>
      <t xml:space="preserve"> </t>
    </r>
  </si>
  <si>
    <t xml:space="preserve"> Orientation</t>
  </si>
  <si>
    <t xml:space="preserve"> Short White Coat Ceremony</t>
  </si>
  <si>
    <t>July 2026</t>
  </si>
  <si>
    <t>MLK Jr. Day</t>
  </si>
  <si>
    <t>Block 1</t>
  </si>
  <si>
    <t>Block 2</t>
  </si>
  <si>
    <t>Block 3</t>
  </si>
  <si>
    <t>Block 4</t>
  </si>
  <si>
    <t>Block 5</t>
  </si>
  <si>
    <t>Special Studies Week</t>
  </si>
  <si>
    <t xml:space="preserve"> Dec 22 - Jan 2</t>
  </si>
  <si>
    <t xml:space="preserve"> July 3</t>
  </si>
  <si>
    <t>(celebrated)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</si>
</sst>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"/>
    <numFmt numFmtId="165" formatCode="mmmm\ yyyy"/>
  </numFmts>
  <fonts count="28" x14ac:knownFonts="1"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i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name val="Arial"/>
      <family val="2"/>
    </font>
    <font>
      <u/>
      <sz val="8"/>
      <color indexed="12"/>
      <name val="Verdana"/>
      <family val="2"/>
    </font>
    <font>
      <sz val="8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color theme="4" tint="-0.499984740745262"/>
      <name val="Arial"/>
      <family val="2"/>
    </font>
    <font>
      <b/>
      <sz val="9"/>
      <name val="Arial"/>
      <family val="2"/>
    </font>
    <font>
      <b/>
      <sz val="14"/>
      <color theme="3" tint="-0.249977111117893"/>
      <name val="Arial"/>
      <family val="2"/>
    </font>
    <font>
      <b/>
      <sz val="9"/>
      <color rgb="FFFF0000"/>
      <name val="Arial"/>
      <family val="2"/>
    </font>
    <font>
      <b/>
      <sz val="16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6"/>
      <color rgb="FFFF0000"/>
      <name val="Arial"/>
      <family val="2"/>
    </font>
    <font>
      <b/>
      <sz val="9"/>
      <color rgb="FFFF99FF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06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66FF"/>
        <bgColor indexed="6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60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/>
    <xf numFmtId="0" fontId="4" fillId="0" borderId="0" xfId="0" applyFont="1"/>
    <xf numFmtId="0" fontId="15" fillId="2" borderId="0" xfId="1" applyNumberFormat="1" applyFont="1" applyFill="1" applyAlignment="1">
      <alignment horizontal="right" vertical="center"/>
    </xf>
    <xf numFmtId="0" fontId="0" fillId="2" borderId="0" xfId="0" applyFill="1"/>
    <xf numFmtId="0" fontId="8" fillId="2" borderId="0" xfId="0" applyFont="1" applyFill="1"/>
    <xf numFmtId="0" fontId="11" fillId="3" borderId="1" xfId="0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16" fillId="0" borderId="0" xfId="0" applyFont="1"/>
    <xf numFmtId="0" fontId="6" fillId="0" borderId="0" xfId="0" applyFont="1"/>
    <xf numFmtId="0" fontId="10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4" fontId="19" fillId="0" borderId="0" xfId="0" applyNumberFormat="1" applyFont="1" applyAlignment="1">
      <alignment horizontal="center"/>
    </xf>
    <xf numFmtId="16" fontId="4" fillId="0" borderId="0" xfId="0" quotePrefix="1" applyNumberFormat="1" applyFont="1"/>
    <xf numFmtId="0" fontId="4" fillId="0" borderId="0" xfId="0" quotePrefix="1" applyFont="1"/>
    <xf numFmtId="0" fontId="10" fillId="0" borderId="0" xfId="0" applyFont="1"/>
    <xf numFmtId="0" fontId="4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164" fontId="16" fillId="8" borderId="0" xfId="0" applyNumberFormat="1" applyFont="1" applyFill="1" applyAlignment="1">
      <alignment horizontal="center"/>
    </xf>
    <xf numFmtId="164" fontId="17" fillId="8" borderId="0" xfId="0" applyNumberFormat="1" applyFont="1" applyFill="1" applyAlignment="1">
      <alignment horizontal="center"/>
    </xf>
    <xf numFmtId="164" fontId="17" fillId="0" borderId="0" xfId="0" applyNumberFormat="1" applyFont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23" fillId="8" borderId="0" xfId="0" applyNumberFormat="1" applyFont="1" applyFill="1" applyAlignment="1">
      <alignment horizontal="center"/>
    </xf>
    <xf numFmtId="164" fontId="16" fillId="7" borderId="1" xfId="0" applyNumberFormat="1" applyFont="1" applyFill="1" applyBorder="1" applyAlignment="1">
      <alignment horizontal="center"/>
    </xf>
    <xf numFmtId="164" fontId="17" fillId="6" borderId="1" xfId="0" applyNumberFormat="1" applyFont="1" applyFill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4" fontId="16" fillId="10" borderId="1" xfId="0" applyNumberFormat="1" applyFont="1" applyFill="1" applyBorder="1" applyAlignment="1">
      <alignment horizontal="center"/>
    </xf>
    <xf numFmtId="164" fontId="17" fillId="8" borderId="1" xfId="0" applyNumberFormat="1" applyFont="1" applyFill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164" fontId="17" fillId="12" borderId="1" xfId="0" applyNumberFormat="1" applyFont="1" applyFill="1" applyBorder="1" applyAlignment="1">
      <alignment horizontal="center"/>
    </xf>
    <xf numFmtId="164" fontId="21" fillId="13" borderId="1" xfId="0" applyNumberFormat="1" applyFont="1" applyFill="1" applyBorder="1" applyAlignment="1">
      <alignment horizontal="center"/>
    </xf>
    <xf numFmtId="0" fontId="4" fillId="5" borderId="0" xfId="0" applyFont="1" applyFill="1"/>
    <xf numFmtId="0" fontId="4" fillId="14" borderId="0" xfId="0" applyFont="1" applyFill="1"/>
    <xf numFmtId="0" fontId="4" fillId="15" borderId="0" xfId="0" applyFont="1" applyFill="1"/>
    <xf numFmtId="164" fontId="19" fillId="16" borderId="1" xfId="0" applyNumberFormat="1" applyFont="1" applyFill="1" applyBorder="1" applyAlignment="1">
      <alignment horizontal="center"/>
    </xf>
    <xf numFmtId="164" fontId="27" fillId="11" borderId="6" xfId="0" applyNumberFormat="1" applyFont="1" applyFill="1" applyBorder="1" applyAlignment="1">
      <alignment horizontal="center"/>
    </xf>
    <xf numFmtId="0" fontId="4" fillId="17" borderId="0" xfId="0" applyFont="1" applyFill="1"/>
    <xf numFmtId="164" fontId="23" fillId="16" borderId="1" xfId="0" applyNumberFormat="1" applyFont="1" applyFill="1" applyBorder="1" applyAlignment="1">
      <alignment horizontal="center"/>
    </xf>
    <xf numFmtId="164" fontId="17" fillId="11" borderId="6" xfId="0" applyNumberFormat="1" applyFont="1" applyFill="1" applyBorder="1" applyAlignment="1">
      <alignment horizontal="center"/>
    </xf>
    <xf numFmtId="164" fontId="23" fillId="17" borderId="1" xfId="0" applyNumberFormat="1" applyFont="1" applyFill="1" applyBorder="1" applyAlignment="1">
      <alignment horizontal="center"/>
    </xf>
    <xf numFmtId="164" fontId="17" fillId="14" borderId="1" xfId="0" applyNumberFormat="1" applyFont="1" applyFill="1" applyBorder="1" applyAlignment="1">
      <alignment horizontal="center"/>
    </xf>
    <xf numFmtId="164" fontId="23" fillId="15" borderId="1" xfId="0" applyNumberFormat="1" applyFont="1" applyFill="1" applyBorder="1" applyAlignment="1">
      <alignment horizontal="center"/>
    </xf>
    <xf numFmtId="0" fontId="4" fillId="18" borderId="0" xfId="0" applyFont="1" applyFill="1"/>
    <xf numFmtId="164" fontId="17" fillId="18" borderId="1" xfId="0" applyNumberFormat="1" applyFont="1" applyFill="1" applyBorder="1" applyAlignment="1">
      <alignment horizontal="center"/>
    </xf>
    <xf numFmtId="165" fontId="24" fillId="9" borderId="2" xfId="0" quotePrefix="1" applyNumberFormat="1" applyFont="1" applyFill="1" applyBorder="1" applyAlignment="1">
      <alignment horizontal="center" vertical="center"/>
    </xf>
    <xf numFmtId="165" fontId="5" fillId="9" borderId="7" xfId="0" applyNumberFormat="1" applyFont="1" applyFill="1" applyBorder="1"/>
    <xf numFmtId="165" fontId="5" fillId="9" borderId="3" xfId="0" applyNumberFormat="1" applyFont="1" applyFill="1" applyBorder="1"/>
    <xf numFmtId="165" fontId="24" fillId="9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165" fontId="24" fillId="9" borderId="7" xfId="0" applyNumberFormat="1" applyFont="1" applyFill="1" applyBorder="1" applyAlignment="1">
      <alignment horizontal="center" vertical="center"/>
    </xf>
    <xf numFmtId="165" fontId="24" fillId="9" borderId="3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right"/>
    </xf>
    <xf numFmtId="0" fontId="13" fillId="2" borderId="4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4" fillId="2" borderId="0" xfId="2" applyFont="1" applyFill="1" applyAlignment="1" applyProtection="1">
      <alignment horizontal="lef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58"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  <dxf>
      <font>
        <color theme="0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  <mruColors>
      <color rgb="FFFF66FF"/>
      <color rgb="FFFF99FF"/>
      <color rgb="FFFFFF99"/>
      <color rgb="FF99FF66"/>
      <color rgb="FFFF00FF"/>
      <color rgb="FFFAB067"/>
      <color rgb="FF6600FF"/>
      <color rgb="FFCC0000"/>
      <color rgb="FF00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104775</xdr:colOff>
      <xdr:row>0</xdr:row>
      <xdr:rowOff>0</xdr:rowOff>
    </xdr:from>
    <xdr:to>
      <xdr:col>24</xdr:col>
      <xdr:colOff>169545</xdr:colOff>
      <xdr:row>0</xdr:row>
      <xdr:rowOff>207645</xdr:rowOff>
    </xdr:to>
    <xdr:pic>
      <xdr:nvPicPr>
        <xdr:cNvPr id="1126" name="Picture 102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9620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65"/>
  <sheetViews>
    <sheetView showGridLines="0" tabSelected="1" topLeftCell="A31" zoomScale="170" zoomScaleNormal="170" workbookViewId="0">
      <selection activeCell="O45" sqref="O45"/>
    </sheetView>
  </sheetViews>
  <sheetFormatPr defaultRowHeight="13.2" x14ac:dyDescent="0.25"/>
  <cols>
    <col min="1" max="1" width="3.6640625" customWidth="1"/>
    <col min="2" max="8" width="4.44140625" customWidth="1"/>
    <col min="9" max="9" width="2.6640625" customWidth="1"/>
    <col min="10" max="16" width="4.44140625" customWidth="1"/>
    <col min="17" max="17" width="2.6640625" customWidth="1"/>
    <col min="18" max="24" width="4.44140625" customWidth="1"/>
    <col min="25" max="25" width="3.6640625" customWidth="1"/>
    <col min="26" max="26" width="2.88671875" customWidth="1"/>
  </cols>
  <sheetData>
    <row r="1" spans="1:25" ht="18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2" t="s">
        <v>4</v>
      </c>
    </row>
    <row r="3" spans="1:25" x14ac:dyDescent="0.25">
      <c r="A3" s="5"/>
      <c r="B3" s="6"/>
      <c r="C3" s="6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13"/>
    </row>
    <row r="4" spans="1:25" x14ac:dyDescent="0.25">
      <c r="A4" s="5"/>
      <c r="B4" s="72" t="s">
        <v>0</v>
      </c>
      <c r="C4" s="73"/>
      <c r="D4" s="79">
        <v>2025</v>
      </c>
      <c r="E4" s="80"/>
      <c r="F4" s="8"/>
      <c r="G4" s="74" t="s">
        <v>3</v>
      </c>
      <c r="H4" s="74"/>
      <c r="I4" s="74"/>
      <c r="J4" s="74"/>
      <c r="K4" s="75"/>
      <c r="L4" s="79">
        <v>7</v>
      </c>
      <c r="M4" s="80"/>
      <c r="N4" s="14"/>
      <c r="O4" s="8"/>
      <c r="P4" s="8"/>
      <c r="Q4" s="74" t="s">
        <v>1</v>
      </c>
      <c r="R4" s="74"/>
      <c r="S4" s="75"/>
      <c r="T4" s="15">
        <v>1</v>
      </c>
      <c r="U4" s="76" t="s">
        <v>2</v>
      </c>
      <c r="V4" s="77"/>
      <c r="W4" s="77"/>
      <c r="X4" s="77"/>
      <c r="Y4" s="13"/>
    </row>
    <row r="5" spans="1:25" ht="12.75" customHeight="1" x14ac:dyDescent="0.25">
      <c r="A5" s="5"/>
      <c r="B5" s="10"/>
      <c r="C5" s="10"/>
      <c r="D5" s="7"/>
      <c r="E5" s="7"/>
      <c r="F5" s="8"/>
      <c r="G5" s="8"/>
      <c r="H5" s="8"/>
      <c r="I5" s="16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8"/>
      <c r="V5" s="8"/>
      <c r="W5" s="8"/>
      <c r="X5" s="8"/>
      <c r="Y5" s="13"/>
    </row>
    <row r="6" spans="1:25" x14ac:dyDescent="0.25">
      <c r="A6" s="19"/>
      <c r="B6" s="20"/>
      <c r="C6" s="20"/>
      <c r="D6" s="21"/>
      <c r="E6" s="21"/>
      <c r="F6" s="18"/>
      <c r="G6" s="18"/>
      <c r="H6" s="18"/>
      <c r="I6" s="2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8"/>
      <c r="V6" s="18"/>
      <c r="W6" s="18"/>
      <c r="X6" s="18"/>
    </row>
    <row r="7" spans="1:25" x14ac:dyDescent="0.25">
      <c r="A7" s="19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spans="1:25" ht="22.5" customHeight="1" x14ac:dyDescent="0.25">
      <c r="A8" s="18"/>
      <c r="B8" s="66" t="s">
        <v>19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8"/>
    </row>
    <row r="9" spans="1:25" ht="9" customHeight="1" x14ac:dyDescent="0.25">
      <c r="A9" s="18"/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</row>
    <row r="10" spans="1:25" ht="15.6" x14ac:dyDescent="0.25">
      <c r="A10" s="3"/>
      <c r="B10" s="65">
        <f>DATE(year,month,1)</f>
        <v>45839</v>
      </c>
      <c r="C10" s="63"/>
      <c r="D10" s="63"/>
      <c r="E10" s="63"/>
      <c r="F10" s="63"/>
      <c r="G10" s="63"/>
      <c r="H10" s="64"/>
      <c r="I10" s="1"/>
      <c r="J10" s="65">
        <f>DATE(YEAR(B10+35),MONTH(B10+35),1)</f>
        <v>45870</v>
      </c>
      <c r="K10" s="63"/>
      <c r="L10" s="63"/>
      <c r="M10" s="63"/>
      <c r="N10" s="63"/>
      <c r="O10" s="63"/>
      <c r="P10" s="64"/>
      <c r="Q10" s="1"/>
      <c r="R10" s="65">
        <f>DATE(YEAR(J10+35),MONTH(J10+35),1)</f>
        <v>45901</v>
      </c>
      <c r="S10" s="63"/>
      <c r="T10" s="63"/>
      <c r="U10" s="63"/>
      <c r="V10" s="63"/>
      <c r="W10" s="63"/>
      <c r="X10" s="64"/>
    </row>
    <row r="11" spans="1:25" ht="4.2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5" s="2" customFormat="1" ht="12.75" customHeight="1" x14ac:dyDescent="0.25">
      <c r="A12" s="18"/>
      <c r="B12" s="30" t="str">
        <f>CHOOSE(1+MOD(startday+1-2,7),"Su","M","Tu","W","Th","F","Sa")</f>
        <v>Su</v>
      </c>
      <c r="C12" s="30" t="str">
        <f>CHOOSE(1+MOD(startday+2-2,7),"Su","M","Tu","W","Th","F","Sa")</f>
        <v>M</v>
      </c>
      <c r="D12" s="30" t="str">
        <f>CHOOSE(1+MOD(startday+3-2,7),"Su","M","Tu","W","Th","F","Sa")</f>
        <v>Tu</v>
      </c>
      <c r="E12" s="30" t="str">
        <f>CHOOSE(1+MOD(startday+4-2,7),"Su","M","Tu","W","Th","F","Sa")</f>
        <v>W</v>
      </c>
      <c r="F12" s="30" t="str">
        <f>CHOOSE(1+MOD(startday+5-2,7),"Su","M","Tu","W","Th","F","Sa")</f>
        <v>Th</v>
      </c>
      <c r="G12" s="30" t="str">
        <f>CHOOSE(1+MOD(startday+6-2,7),"Su","M","Tu","W","Th","F","Sa")</f>
        <v>F</v>
      </c>
      <c r="H12" s="30" t="str">
        <f>CHOOSE(1+MOD(startday+7-2,7),"Su","M","Tu","W","Th","F","Sa")</f>
        <v>Sa</v>
      </c>
      <c r="J12" s="30" t="str">
        <f>CHOOSE(1+MOD(startday+1-2,7),"Su","M","Tu","W","Th","F","Sa")</f>
        <v>Su</v>
      </c>
      <c r="K12" s="30" t="str">
        <f>CHOOSE(1+MOD(startday+2-2,7),"Su","M","Tu","W","Th","F","Sa")</f>
        <v>M</v>
      </c>
      <c r="L12" s="30" t="str">
        <f>CHOOSE(1+MOD(startday+3-2,7),"Su","M","Tu","W","Th","F","Sa")</f>
        <v>Tu</v>
      </c>
      <c r="M12" s="30" t="str">
        <f>CHOOSE(1+MOD(startday+4-2,7),"Su","M","Tu","W","Th","F","Sa")</f>
        <v>W</v>
      </c>
      <c r="N12" s="30" t="str">
        <f>CHOOSE(1+MOD(startday+5-2,7),"Su","M","Tu","W","Th","F","Sa")</f>
        <v>Th</v>
      </c>
      <c r="O12" s="30" t="str">
        <f>CHOOSE(1+MOD(startday+6-2,7),"Su","M","Tu","W","Th","F","Sa")</f>
        <v>F</v>
      </c>
      <c r="P12" s="30" t="str">
        <f>CHOOSE(1+MOD(startday+7-2,7),"Su","M","Tu","W","Th","F","Sa")</f>
        <v>Sa</v>
      </c>
      <c r="R12" s="30" t="str">
        <f>CHOOSE(1+MOD(startday+1-2,7),"Su","M","Tu","W","Th","F","Sa")</f>
        <v>Su</v>
      </c>
      <c r="S12" s="30" t="str">
        <f>CHOOSE(1+MOD(startday+2-2,7),"Su","M","Tu","W","Th","F","Sa")</f>
        <v>M</v>
      </c>
      <c r="T12" s="30" t="str">
        <f>CHOOSE(1+MOD(startday+3-2,7),"Su","M","Tu","W","Th","F","Sa")</f>
        <v>Tu</v>
      </c>
      <c r="U12" s="30" t="str">
        <f>CHOOSE(1+MOD(startday+4-2,7),"Su","M","Tu","W","Th","F","Sa")</f>
        <v>W</v>
      </c>
      <c r="V12" s="30" t="str">
        <f>CHOOSE(1+MOD(startday+5-2,7),"Su","M","Tu","W","Th","F","Sa")</f>
        <v>Th</v>
      </c>
      <c r="W12" s="30" t="str">
        <f>CHOOSE(1+MOD(startday+6-2,7),"Su","M","Tu","W","Th","F","Sa")</f>
        <v>F</v>
      </c>
      <c r="X12" s="30" t="str">
        <f>CHOOSE(1+MOD(startday+7-2,7),"Su","M","Tu","W","Th","F","Sa")</f>
        <v>Sa</v>
      </c>
    </row>
    <row r="13" spans="1:25" s="17" customFormat="1" ht="13.8" x14ac:dyDescent="0.25">
      <c r="B13" s="34" t="str">
        <f>IF(WEEKDAY(B10,1)=startday,B10,"")</f>
        <v/>
      </c>
      <c r="C13" s="35" t="str">
        <f>IF(B13="",IF(WEEKDAY(B10,1)=MOD(startday,7)+1,B10,""),B13+1)</f>
        <v/>
      </c>
      <c r="D13" s="44">
        <f>IF(C13="",IF(WEEKDAY(B10,1)=MOD(startday+1,7)+1,B10,""),C13+1)</f>
        <v>45839</v>
      </c>
      <c r="E13" s="32">
        <f>IF(D13="",IF(WEEKDAY(B10,1)=MOD(startday+2,7)+1,B10,""),D13+1)</f>
        <v>45840</v>
      </c>
      <c r="F13" s="45">
        <f>IF(E13="",IF(WEEKDAY(B10,1)=MOD(startday+3,7)+1,B10,""),E13+1)</f>
        <v>45841</v>
      </c>
      <c r="G13" s="55">
        <f>IF(F13="",IF(WEEKDAY(B10,1)=MOD(startday+4,7)+1,B10,""),F13+1)</f>
        <v>45842</v>
      </c>
      <c r="H13" s="40">
        <f>IF(G13="",IF(WEEKDAY(B10,1)=MOD(startday+5,7)+1,B10,""),G13+1)</f>
        <v>45843</v>
      </c>
      <c r="J13" s="34" t="str">
        <f>IF(WEEKDAY(J10,1)=startday,J10,"")</f>
        <v/>
      </c>
      <c r="K13" s="36" t="str">
        <f>IF(J13="",IF(WEEKDAY(J10,1)=MOD(startday,7)+1,J10,""),J13+1)</f>
        <v/>
      </c>
      <c r="L13" s="36" t="str">
        <f>IF(K13="",IF(WEEKDAY(J10,1)=MOD(startday+1,7)+1,J10,""),K13+1)</f>
        <v/>
      </c>
      <c r="M13" s="42" t="str">
        <f>IF(L13="",IF(WEEKDAY(J10,1)=MOD(startday+2,7)+1,J10,""),L13+1)</f>
        <v/>
      </c>
      <c r="N13" s="36" t="str">
        <f>IF(M13="",IF(WEEKDAY(J10,1)=MOD(startday+3,7)+1,J10,""),M13+1)</f>
        <v/>
      </c>
      <c r="O13" s="41">
        <f>IF(N13="",IF(WEEKDAY(J10,1)=MOD(startday+4,7)+1,J10,""),N13+1)</f>
        <v>45870</v>
      </c>
      <c r="P13" s="37">
        <f>IF(O13="",IF(WEEKDAY(J10,1)=MOD(startday+5,7)+1,J10,""),O13+1)</f>
        <v>45871</v>
      </c>
      <c r="R13" s="34" t="str">
        <f>IF(WEEKDAY(R10,1)=startday,R10,"")</f>
        <v/>
      </c>
      <c r="S13" s="55">
        <f>IF(R13="",IF(WEEKDAY(R10,1)=MOD(startday,7)+1,R10,""),R13+1)</f>
        <v>45901</v>
      </c>
      <c r="T13" s="41">
        <f>IF(S13="",IF(WEEKDAY(R10,1)=MOD(startday+1,7)+1,R10,""),S13+1)</f>
        <v>45902</v>
      </c>
      <c r="U13" s="41">
        <f>IF(T13="",IF(WEEKDAY(R10,1)=MOD(startday+2,7)+1,R10,""),T13+1)</f>
        <v>45903</v>
      </c>
      <c r="V13" s="41">
        <f>IF(U13="",IF(WEEKDAY(R10,1)=MOD(startday+3,7)+1,R10,""),U13+1)</f>
        <v>45904</v>
      </c>
      <c r="W13" s="41">
        <f>IF(V13="",IF(WEEKDAY(R10,1)=MOD(startday+4,7)+1,R10,""),V13+1)</f>
        <v>45905</v>
      </c>
      <c r="X13" s="31">
        <f>IF(W13="",IF(WEEKDAY(R10,1)=MOD(startday+5,7)+1,R10,""),W13+1)</f>
        <v>45906</v>
      </c>
    </row>
    <row r="14" spans="1:25" s="17" customFormat="1" ht="13.8" x14ac:dyDescent="0.25">
      <c r="B14" s="31">
        <f>IF(H13="","",IF(MONTH(H13+1)&lt;&gt;MONTH(H13),"",H13+1))</f>
        <v>45844</v>
      </c>
      <c r="C14" s="32">
        <f>IF(B14="","",IF(MONTH(B14+1)&lt;&gt;MONTH(B14),"",B14+1))</f>
        <v>45845</v>
      </c>
      <c r="D14" s="32">
        <f t="shared" ref="D14:H14" si="0">IF(C14="","",IF(MONTH(C14+1)&lt;&gt;MONTH(C14),"",C14+1))</f>
        <v>45846</v>
      </c>
      <c r="E14" s="32">
        <f>IF(D14="","",IF(MONTH(D14+1)&lt;&gt;MONTH(D14),"",D14+1))</f>
        <v>45847</v>
      </c>
      <c r="F14" s="32">
        <f t="shared" si="0"/>
        <v>45848</v>
      </c>
      <c r="G14" s="32">
        <f t="shared" si="0"/>
        <v>45849</v>
      </c>
      <c r="H14" s="31">
        <f t="shared" si="0"/>
        <v>45850</v>
      </c>
      <c r="J14" s="31">
        <f>IF(P13="","",IF(MONTH(P13+1)&lt;&gt;MONTH(P13),"",P13+1))</f>
        <v>45872</v>
      </c>
      <c r="K14" s="41">
        <f>IF(J14="","",IF(MONTH(J14+1)&lt;&gt;MONTH(J14),"",J14+1))</f>
        <v>45873</v>
      </c>
      <c r="L14" s="41">
        <f t="shared" ref="L14:L18" si="1">IF(K14="","",IF(MONTH(K14+1)&lt;&gt;MONTH(K14),"",K14+1))</f>
        <v>45874</v>
      </c>
      <c r="M14" s="41">
        <f>IF(L14="","",IF(MONTH(L14+1)&lt;&gt;MONTH(L14),"",L14+1))</f>
        <v>45875</v>
      </c>
      <c r="N14" s="41">
        <f t="shared" ref="N14:N18" si="2">IF(M14="","",IF(MONTH(M14+1)&lt;&gt;MONTH(M14),"",M14+1))</f>
        <v>45876</v>
      </c>
      <c r="O14" s="41">
        <f t="shared" ref="O14:O18" si="3">IF(N14="","",IF(MONTH(N14+1)&lt;&gt;MONTH(N14),"",N14+1))</f>
        <v>45877</v>
      </c>
      <c r="P14" s="31">
        <f t="shared" ref="P14:P18" si="4">IF(O14="","",IF(MONTH(O14+1)&lt;&gt;MONTH(O14),"",O14+1))</f>
        <v>45878</v>
      </c>
      <c r="R14" s="31">
        <f>IF(X13="","",IF(MONTH(X13+1)&lt;&gt;MONTH(X13),"",X13+1))</f>
        <v>45907</v>
      </c>
      <c r="S14" s="41">
        <f>IF(R14="","",IF(MONTH(R14+1)&lt;&gt;MONTH(R14),"",R14+1))</f>
        <v>45908</v>
      </c>
      <c r="T14" s="41">
        <f>IF(S14="",IF(WEEKDAY(Q11,1)=MOD(startday+2,7)+1,Q11,""),S14+1)</f>
        <v>45909</v>
      </c>
      <c r="U14" s="41">
        <f>IF(T14="","",IF(MONTH(T14+1)&lt;&gt;MONTH(T14),"",T14+1))</f>
        <v>45910</v>
      </c>
      <c r="V14" s="41">
        <f t="shared" ref="V14:V18" si="5">IF(U14="","",IF(MONTH(U14+1)&lt;&gt;MONTH(U14),"",U14+1))</f>
        <v>45911</v>
      </c>
      <c r="W14" s="41">
        <f t="shared" ref="W14:W18" si="6">IF(V14="","",IF(MONTH(V14+1)&lt;&gt;MONTH(V14),"",V14+1))</f>
        <v>45912</v>
      </c>
      <c r="X14" s="31">
        <f t="shared" ref="X14:X18" si="7">IF(W14="","",IF(MONTH(W14+1)&lt;&gt;MONTH(W14),"",W14+1))</f>
        <v>45913</v>
      </c>
    </row>
    <row r="15" spans="1:25" s="17" customFormat="1" ht="13.8" x14ac:dyDescent="0.25">
      <c r="B15" s="31">
        <f t="shared" ref="B15:B18" si="8">IF(H14="","",IF(MONTH(H14+1)&lt;&gt;MONTH(H14),"",H14+1))</f>
        <v>45851</v>
      </c>
      <c r="C15" s="32">
        <f t="shared" ref="C15:H18" si="9">IF(B15="","",IF(MONTH(B15+1)&lt;&gt;MONTH(B15),"",B15+1))</f>
        <v>45852</v>
      </c>
      <c r="D15" s="32">
        <f t="shared" si="9"/>
        <v>45853</v>
      </c>
      <c r="E15" s="32">
        <f t="shared" si="9"/>
        <v>45854</v>
      </c>
      <c r="F15" s="32">
        <f t="shared" si="9"/>
        <v>45855</v>
      </c>
      <c r="G15" s="32">
        <f t="shared" si="9"/>
        <v>45856</v>
      </c>
      <c r="H15" s="31">
        <f t="shared" si="9"/>
        <v>45857</v>
      </c>
      <c r="J15" s="31">
        <f t="shared" ref="J15:J18" si="10">IF(P14="","",IF(MONTH(P14+1)&lt;&gt;MONTH(P14),"",P14+1))</f>
        <v>45879</v>
      </c>
      <c r="K15" s="41">
        <f>IF(J15="","",IF(MONTH(J15+1)&lt;&gt;MONTH(J15),"",J15+1))</f>
        <v>45880</v>
      </c>
      <c r="L15" s="41">
        <f t="shared" si="1"/>
        <v>45881</v>
      </c>
      <c r="M15" s="41">
        <f t="shared" ref="M15:M18" si="11">IF(L15="","",IF(MONTH(L15+1)&lt;&gt;MONTH(L15),"",L15+1))</f>
        <v>45882</v>
      </c>
      <c r="N15" s="41">
        <f t="shared" si="2"/>
        <v>45883</v>
      </c>
      <c r="O15" s="41">
        <f t="shared" si="3"/>
        <v>45884</v>
      </c>
      <c r="P15" s="31">
        <f t="shared" si="4"/>
        <v>45885</v>
      </c>
      <c r="R15" s="31">
        <f t="shared" ref="R15:R18" si="12">IF(X14="","",IF(MONTH(X14+1)&lt;&gt;MONTH(X14),"",X14+1))</f>
        <v>45914</v>
      </c>
      <c r="S15" s="41">
        <f t="shared" ref="S15:S18" si="13">IF(R15="","",IF(MONTH(R15+1)&lt;&gt;MONTH(R15),"",R15+1))</f>
        <v>45915</v>
      </c>
      <c r="T15" s="41">
        <f t="shared" ref="T15:T18" si="14">IF(S15="","",IF(MONTH(S15+1)&lt;&gt;MONTH(S15),"",S15+1))</f>
        <v>45916</v>
      </c>
      <c r="U15" s="41">
        <f t="shared" ref="U15:U18" si="15">IF(T15="","",IF(MONTH(T15+1)&lt;&gt;MONTH(T15),"",T15+1))</f>
        <v>45917</v>
      </c>
      <c r="V15" s="41">
        <f t="shared" si="5"/>
        <v>45918</v>
      </c>
      <c r="W15" s="41">
        <f t="shared" si="6"/>
        <v>45919</v>
      </c>
      <c r="X15" s="31">
        <f t="shared" si="7"/>
        <v>45920</v>
      </c>
    </row>
    <row r="16" spans="1:25" s="17" customFormat="1" ht="15" customHeight="1" x14ac:dyDescent="0.25">
      <c r="B16" s="31">
        <f t="shared" si="8"/>
        <v>45858</v>
      </c>
      <c r="C16" s="32">
        <f t="shared" si="9"/>
        <v>45859</v>
      </c>
      <c r="D16" s="32">
        <f t="shared" si="9"/>
        <v>45860</v>
      </c>
      <c r="E16" s="32">
        <f t="shared" si="9"/>
        <v>45861</v>
      </c>
      <c r="F16" s="32">
        <f t="shared" si="9"/>
        <v>45862</v>
      </c>
      <c r="G16" s="32">
        <f t="shared" si="9"/>
        <v>45863</v>
      </c>
      <c r="H16" s="31">
        <f t="shared" si="9"/>
        <v>45864</v>
      </c>
      <c r="J16" s="31">
        <f t="shared" si="10"/>
        <v>45886</v>
      </c>
      <c r="K16" s="41">
        <f t="shared" ref="K16:K18" si="16">IF(J16="","",IF(MONTH(J16+1)&lt;&gt;MONTH(J16),"",J16+1))</f>
        <v>45887</v>
      </c>
      <c r="L16" s="41">
        <f t="shared" si="1"/>
        <v>45888</v>
      </c>
      <c r="M16" s="41">
        <f t="shared" si="11"/>
        <v>45889</v>
      </c>
      <c r="N16" s="41">
        <f t="shared" si="2"/>
        <v>45890</v>
      </c>
      <c r="O16" s="56">
        <f t="shared" si="3"/>
        <v>45891</v>
      </c>
      <c r="P16" s="31">
        <f t="shared" si="4"/>
        <v>45892</v>
      </c>
      <c r="R16" s="31">
        <f t="shared" si="12"/>
        <v>45921</v>
      </c>
      <c r="S16" s="41">
        <f t="shared" si="13"/>
        <v>45922</v>
      </c>
      <c r="T16" s="41">
        <f t="shared" si="14"/>
        <v>45923</v>
      </c>
      <c r="U16" s="41">
        <f t="shared" si="15"/>
        <v>45924</v>
      </c>
      <c r="V16" s="41">
        <f t="shared" si="5"/>
        <v>45925</v>
      </c>
      <c r="W16" s="41">
        <f t="shared" si="6"/>
        <v>45926</v>
      </c>
      <c r="X16" s="31">
        <f t="shared" si="7"/>
        <v>45927</v>
      </c>
    </row>
    <row r="17" spans="1:24" s="17" customFormat="1" ht="15" customHeight="1" x14ac:dyDescent="0.25">
      <c r="B17" s="31">
        <f t="shared" si="8"/>
        <v>45865</v>
      </c>
      <c r="C17" s="47">
        <f t="shared" si="9"/>
        <v>45866</v>
      </c>
      <c r="D17" s="47">
        <f t="shared" si="9"/>
        <v>45867</v>
      </c>
      <c r="E17" s="41">
        <f t="shared" si="9"/>
        <v>45868</v>
      </c>
      <c r="F17" s="41">
        <f t="shared" si="9"/>
        <v>45869</v>
      </c>
      <c r="G17" s="36" t="str">
        <f t="shared" si="9"/>
        <v/>
      </c>
      <c r="H17" s="38" t="str">
        <f t="shared" si="9"/>
        <v/>
      </c>
      <c r="J17" s="31">
        <f t="shared" si="10"/>
        <v>45893</v>
      </c>
      <c r="K17" s="41">
        <f t="shared" si="16"/>
        <v>45894</v>
      </c>
      <c r="L17" s="41">
        <f t="shared" si="1"/>
        <v>45895</v>
      </c>
      <c r="M17" s="41">
        <f t="shared" si="11"/>
        <v>45896</v>
      </c>
      <c r="N17" s="41">
        <f t="shared" si="2"/>
        <v>45897</v>
      </c>
      <c r="O17" s="41">
        <f t="shared" si="3"/>
        <v>45898</v>
      </c>
      <c r="P17" s="31">
        <f t="shared" si="4"/>
        <v>45899</v>
      </c>
      <c r="R17" s="31">
        <f t="shared" si="12"/>
        <v>45928</v>
      </c>
      <c r="S17" s="41">
        <f t="shared" si="13"/>
        <v>45929</v>
      </c>
      <c r="T17" s="41">
        <f t="shared" si="14"/>
        <v>45930</v>
      </c>
      <c r="U17" s="36" t="str">
        <f t="shared" si="15"/>
        <v/>
      </c>
      <c r="V17" s="42" t="str">
        <f t="shared" si="5"/>
        <v/>
      </c>
      <c r="W17" s="36" t="str">
        <f t="shared" si="6"/>
        <v/>
      </c>
      <c r="X17" s="38" t="str">
        <f t="shared" si="7"/>
        <v/>
      </c>
    </row>
    <row r="18" spans="1:24" s="17" customFormat="1" ht="13.8" x14ac:dyDescent="0.25">
      <c r="B18" s="38" t="str">
        <f t="shared" si="8"/>
        <v/>
      </c>
      <c r="C18" s="36" t="str">
        <f t="shared" si="9"/>
        <v/>
      </c>
      <c r="D18" s="36" t="str">
        <f t="shared" si="9"/>
        <v/>
      </c>
      <c r="E18" s="36" t="str">
        <f t="shared" si="9"/>
        <v/>
      </c>
      <c r="F18" s="36" t="str">
        <f t="shared" si="9"/>
        <v/>
      </c>
      <c r="G18" s="36" t="str">
        <f t="shared" si="9"/>
        <v/>
      </c>
      <c r="H18" s="38" t="str">
        <f t="shared" si="9"/>
        <v/>
      </c>
      <c r="J18" s="31">
        <f t="shared" si="10"/>
        <v>45900</v>
      </c>
      <c r="K18" s="39" t="str">
        <f t="shared" si="16"/>
        <v/>
      </c>
      <c r="L18" s="36" t="str">
        <f t="shared" si="1"/>
        <v/>
      </c>
      <c r="M18" s="36" t="str">
        <f t="shared" si="11"/>
        <v/>
      </c>
      <c r="N18" s="36" t="str">
        <f t="shared" si="2"/>
        <v/>
      </c>
      <c r="O18" s="36" t="str">
        <f t="shared" si="3"/>
        <v/>
      </c>
      <c r="P18" s="38" t="str">
        <f t="shared" si="4"/>
        <v/>
      </c>
      <c r="R18" s="38" t="str">
        <f t="shared" si="12"/>
        <v/>
      </c>
      <c r="S18" s="36" t="str">
        <f t="shared" si="13"/>
        <v/>
      </c>
      <c r="T18" s="36" t="str">
        <f t="shared" si="14"/>
        <v/>
      </c>
      <c r="U18" s="36" t="str">
        <f t="shared" si="15"/>
        <v/>
      </c>
      <c r="V18" s="36" t="str">
        <f t="shared" si="5"/>
        <v/>
      </c>
      <c r="W18" s="36" t="str">
        <f t="shared" si="6"/>
        <v/>
      </c>
      <c r="X18" s="38" t="str">
        <f t="shared" si="7"/>
        <v/>
      </c>
    </row>
    <row r="19" spans="1:24" ht="9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6" x14ac:dyDescent="0.25">
      <c r="A20" s="3"/>
      <c r="B20" s="65">
        <f>DATE(YEAR(R10+35),MONTH(R10+35),1)</f>
        <v>45931</v>
      </c>
      <c r="C20" s="69"/>
      <c r="D20" s="69"/>
      <c r="E20" s="69"/>
      <c r="F20" s="69"/>
      <c r="G20" s="69"/>
      <c r="H20" s="70"/>
      <c r="I20" s="1"/>
      <c r="J20" s="65">
        <f>DATE(YEAR(B20+35),MONTH(B20+35),1)</f>
        <v>45962</v>
      </c>
      <c r="K20" s="63"/>
      <c r="L20" s="63"/>
      <c r="M20" s="63"/>
      <c r="N20" s="63"/>
      <c r="O20" s="63"/>
      <c r="P20" s="64"/>
      <c r="Q20" s="1"/>
      <c r="R20" s="65">
        <f>DATE(YEAR(J20+35),MONTH(J20+35),1)</f>
        <v>45992</v>
      </c>
      <c r="S20" s="63"/>
      <c r="T20" s="63"/>
      <c r="U20" s="63"/>
      <c r="V20" s="63"/>
      <c r="W20" s="63"/>
      <c r="X20" s="64"/>
    </row>
    <row r="21" spans="1:24" ht="4.2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s="2" customFormat="1" ht="12.75" customHeight="1" x14ac:dyDescent="0.25">
      <c r="A22" s="18"/>
      <c r="B22" s="30" t="str">
        <f>CHOOSE(1+MOD(startday+1-2,7),"Su","M","Tu","W","Th","F","Sa")</f>
        <v>Su</v>
      </c>
      <c r="C22" s="30" t="str">
        <f>CHOOSE(1+MOD(startday+2-2,7),"Su","M","Tu","W","Th","F","Sa")</f>
        <v>M</v>
      </c>
      <c r="D22" s="30" t="str">
        <f>CHOOSE(1+MOD(startday+3-2,7),"Su","M","Tu","W","Th","F","Sa")</f>
        <v>Tu</v>
      </c>
      <c r="E22" s="30" t="str">
        <f>CHOOSE(1+MOD(startday+4-2,7),"Su","M","Tu","W","Th","F","Sa")</f>
        <v>W</v>
      </c>
      <c r="F22" s="30" t="str">
        <f>CHOOSE(1+MOD(startday+5-2,7),"Su","M","Tu","W","Th","F","Sa")</f>
        <v>Th</v>
      </c>
      <c r="G22" s="30" t="str">
        <f>CHOOSE(1+MOD(startday+6-2,7),"Su","M","Tu","W","Th","F","Sa")</f>
        <v>F</v>
      </c>
      <c r="H22" s="30" t="str">
        <f>CHOOSE(1+MOD(startday+7-2,7),"Su","M","Tu","W","Th","F","Sa")</f>
        <v>Sa</v>
      </c>
      <c r="J22" s="30" t="str">
        <f>CHOOSE(1+MOD(startday+1-2,7),"Su","M","Tu","W","Th","F","Sa")</f>
        <v>Su</v>
      </c>
      <c r="K22" s="30" t="str">
        <f>CHOOSE(1+MOD(startday+2-2,7),"Su","M","Tu","W","Th","F","Sa")</f>
        <v>M</v>
      </c>
      <c r="L22" s="30" t="str">
        <f>CHOOSE(1+MOD(startday+3-2,7),"Su","M","Tu","W","Th","F","Sa")</f>
        <v>Tu</v>
      </c>
      <c r="M22" s="30" t="str">
        <f>CHOOSE(1+MOD(startday+4-2,7),"Su","M","Tu","W","Th","F","Sa")</f>
        <v>W</v>
      </c>
      <c r="N22" s="30" t="str">
        <f>CHOOSE(1+MOD(startday+5-2,7),"Su","M","Tu","W","Th","F","Sa")</f>
        <v>Th</v>
      </c>
      <c r="O22" s="30" t="str">
        <f>CHOOSE(1+MOD(startday+6-2,7),"Su","M","Tu","W","Th","F","Sa")</f>
        <v>F</v>
      </c>
      <c r="P22" s="30" t="str">
        <f>CHOOSE(1+MOD(startday+7-2,7),"Su","M","Tu","W","Th","F","Sa")</f>
        <v>Sa</v>
      </c>
      <c r="R22" s="30" t="str">
        <f>CHOOSE(1+MOD(startday+1-2,7),"Su","M","Tu","W","Th","F","Sa")</f>
        <v>Su</v>
      </c>
      <c r="S22" s="30" t="str">
        <f>CHOOSE(1+MOD(startday+2-2,7),"Su","M","Tu","W","Th","F","Sa")</f>
        <v>M</v>
      </c>
      <c r="T22" s="30" t="str">
        <f>CHOOSE(1+MOD(startday+3-2,7),"Su","M","Tu","W","Th","F","Sa")</f>
        <v>Tu</v>
      </c>
      <c r="U22" s="30" t="str">
        <f>CHOOSE(1+MOD(startday+4-2,7),"Su","M","Tu","W","Th","F","Sa")</f>
        <v>W</v>
      </c>
      <c r="V22" s="30" t="str">
        <f>CHOOSE(1+MOD(startday+5-2,7),"Su","M","Tu","W","Th","F","Sa")</f>
        <v>Th</v>
      </c>
      <c r="W22" s="30" t="str">
        <f>CHOOSE(1+MOD(startday+6-2,7),"Su","M","Tu","W","Th","F","Sa")</f>
        <v>F</v>
      </c>
      <c r="X22" s="30" t="str">
        <f>CHOOSE(1+MOD(startday+7-2,7),"Su","M","Tu","W","Th","F","Sa")</f>
        <v>Sa</v>
      </c>
    </row>
    <row r="23" spans="1:24" s="17" customFormat="1" ht="13.8" x14ac:dyDescent="0.25">
      <c r="B23" s="38" t="str">
        <f>IF(WEEKDAY(B20,1)=startday,B20,"")</f>
        <v/>
      </c>
      <c r="C23" s="36" t="str">
        <f>IF(B23="",IF(WEEKDAY(B20,1)=MOD(startday,7)+1,B20,""),B23+1)</f>
        <v/>
      </c>
      <c r="D23" s="36" t="str">
        <f>IF(C23="",IF(WEEKDAY(B20,1)=MOD(startday+1,7)+1,B20,""),C23+1)</f>
        <v/>
      </c>
      <c r="E23" s="41">
        <f>IF(D23="",IF(WEEKDAY(B20,1)=MOD(startday+2,7)+1,B20,""),D23+1)</f>
        <v>45931</v>
      </c>
      <c r="F23" s="41">
        <f>IF(E23="","",IF(MONTH(E23+1)&lt;&gt;MONTH(E23),"",E23+1))</f>
        <v>45932</v>
      </c>
      <c r="G23" s="41">
        <f>IF(F23="",IF(WEEKDAY(B20,1)=MOD(startday+4,7)+1,B20,""),F23+1)</f>
        <v>45933</v>
      </c>
      <c r="H23" s="37">
        <f>IF(G23="",IF(WEEKDAY(B20,1)=MOD(startday+5,7)+1,B20,""),G23+1)</f>
        <v>45934</v>
      </c>
      <c r="J23" s="38" t="str">
        <f>IF(WEEKDAY(J20,1)=startday,J20,"")</f>
        <v/>
      </c>
      <c r="K23" s="36" t="str">
        <f>IF(J23="",IF(WEEKDAY(J20,1)=MOD(startday,7)+1,J20,""),J23+1)</f>
        <v/>
      </c>
      <c r="L23" s="36" t="str">
        <f>IF(K23="",IF(WEEKDAY(J20,1)=MOD(startday+1,7)+1,J20,""),K23+1)</f>
        <v/>
      </c>
      <c r="M23" s="36" t="str">
        <f>IF(L23="",IF(WEEKDAY(J20,1)=MOD(startday+2,7)+1,J20,""),L23+1)</f>
        <v/>
      </c>
      <c r="N23" s="36" t="str">
        <f>IF(M23="",IF(WEEKDAY(J20,1)=MOD(startday+3,7)+1,J20,""),M23+1)</f>
        <v/>
      </c>
      <c r="O23" s="36" t="str">
        <f>IF(N23="",IF(WEEKDAY(J20,1)=MOD(startday+4,7)+1,J20,""),N23+1)</f>
        <v/>
      </c>
      <c r="P23" s="31">
        <f>IF(O23="",IF(WEEKDAY(J20,1)=MOD(startday+5,7)+1,J20,""),O23+1)</f>
        <v>45962</v>
      </c>
      <c r="R23" s="38" t="str">
        <f>IF(WEEKDAY(R20,1)=startday,R20,"")</f>
        <v/>
      </c>
      <c r="S23" s="33">
        <f>IF(R23="",IF(WEEKDAY(R20,1)=MOD(startday,7)+1,R20,""),R23+1)</f>
        <v>45992</v>
      </c>
      <c r="T23" s="33">
        <f>IF(S23="",IF(WEEKDAY(R20,1)=MOD(startday+1,7)+1,R20,""),S23+1)</f>
        <v>45993</v>
      </c>
      <c r="U23" s="33">
        <f>IF(T23="",IF(WEEKDAY(R20,1)=MOD(startday+2,7)+1,R20,""),T23+1)</f>
        <v>45994</v>
      </c>
      <c r="V23" s="33">
        <f>IF(U23="",IF(WEEKDAY(R20,1)=MOD(startday+3,7)+1,R20,""),U23+1)</f>
        <v>45995</v>
      </c>
      <c r="W23" s="33">
        <f>IF(V23="",IF(WEEKDAY(R20,1)=MOD(startday+4,7)+1,R20,""),V23+1)</f>
        <v>45996</v>
      </c>
      <c r="X23" s="31">
        <f>IF(W23="",IF(WEEKDAY(R20,1)=MOD(startday+5,7)+1,R20,""),W23+1)</f>
        <v>45997</v>
      </c>
    </row>
    <row r="24" spans="1:24" s="17" customFormat="1" ht="13.8" x14ac:dyDescent="0.25">
      <c r="B24" s="31">
        <f>IF(H23="","",IF(MONTH(H23+1)&lt;&gt;MONTH(H23),"",H23+1))</f>
        <v>45935</v>
      </c>
      <c r="C24" s="57">
        <f>IF(B24="",IF(WEEKDAY(#REF!,1)=MOD(startday+4,7)+1,#REF!,""),B24+1)</f>
        <v>45936</v>
      </c>
      <c r="D24" s="57">
        <f>IF(C24="",IF(WEEKDAY(#REF!,1)=MOD(startday+4,7)+1,#REF!,""),C24+1)</f>
        <v>45937</v>
      </c>
      <c r="E24" s="57">
        <f>IF(D24="",IF(WEEKDAY(#REF!,1)=MOD(startday+4,7)+1,#REF!,""),D24+1)</f>
        <v>45938</v>
      </c>
      <c r="F24" s="57">
        <f>IF(E24="",IF(WEEKDAY(A21,1)=MOD(startday+4,7)+1,A21,""),E24+1)</f>
        <v>45939</v>
      </c>
      <c r="G24" s="57">
        <f>IF(F24="",IF(WEEKDAY(B21,1)=MOD(startday+4,7)+1,B21,""),F24+1)</f>
        <v>45940</v>
      </c>
      <c r="H24" s="31">
        <f t="shared" ref="H24:H28" si="17">IF(G24="","",IF(MONTH(G24+1)&lt;&gt;MONTH(G24),"",G24+1))</f>
        <v>45941</v>
      </c>
      <c r="J24" s="31">
        <f>IF(P23="","",IF(MONTH(P23+1)&lt;&gt;MONTH(P23),"",P23+1))</f>
        <v>45963</v>
      </c>
      <c r="K24" s="33">
        <f t="shared" ref="K24:K28" si="18">IF(J24="","",IF(MONTH(J24+1)&lt;&gt;MONTH(J24),"",J24+1))</f>
        <v>45964</v>
      </c>
      <c r="L24" s="33">
        <f t="shared" ref="K24:L28" si="19">IF(K24="","",IF(MONTH(K24+1)&lt;&gt;MONTH(K24),"",K24+1))</f>
        <v>45965</v>
      </c>
      <c r="M24" s="33">
        <f>IF(L24="","",IF(MONTH(L24+1)&lt;&gt;MONTH(L24),"",L24+1))</f>
        <v>45966</v>
      </c>
      <c r="N24" s="33">
        <f t="shared" ref="N24:N28" si="20">IF(M24="","",IF(MONTH(M24+1)&lt;&gt;MONTH(M24),"",M24+1))</f>
        <v>45967</v>
      </c>
      <c r="O24" s="33">
        <f t="shared" ref="O24:O28" si="21">IF(N24="","",IF(MONTH(N24+1)&lt;&gt;MONTH(N24),"",N24+1))</f>
        <v>45968</v>
      </c>
      <c r="P24" s="31">
        <f t="shared" ref="P24:P28" si="22">IF(O24="","",IF(MONTH(O24+1)&lt;&gt;MONTH(O24),"",O24+1))</f>
        <v>45969</v>
      </c>
      <c r="R24" s="31">
        <f>IF(X23="","",IF(MONTH(X23+1)&lt;&gt;MONTH(X23),"",X23+1))</f>
        <v>45998</v>
      </c>
      <c r="S24" s="33">
        <f>IF(R24="","",IF(MONTH(R24+1)&lt;&gt;MONTH(R24),"",R24+1))</f>
        <v>45999</v>
      </c>
      <c r="T24" s="33">
        <f t="shared" ref="T24:T28" si="23">IF(S24="","",IF(MONTH(S24+1)&lt;&gt;MONTH(S24),"",S24+1))</f>
        <v>46000</v>
      </c>
      <c r="U24" s="33">
        <f>IF(T24="","",IF(MONTH(T24+1)&lt;&gt;MONTH(T24),"",T24+1))</f>
        <v>46001</v>
      </c>
      <c r="V24" s="33">
        <f t="shared" ref="V24:V28" si="24">IF(U24="","",IF(MONTH(U24+1)&lt;&gt;MONTH(U24),"",U24+1))</f>
        <v>46002</v>
      </c>
      <c r="W24" s="33">
        <f t="shared" ref="W24:W28" si="25">IF(V24="","",IF(MONTH(V24+1)&lt;&gt;MONTH(V24),"",V24+1))</f>
        <v>46003</v>
      </c>
      <c r="X24" s="31">
        <f t="shared" ref="X24:X28" si="26">IF(W24="","",IF(MONTH(W24+1)&lt;&gt;MONTH(W24),"",W24+1))</f>
        <v>46004</v>
      </c>
    </row>
    <row r="25" spans="1:24" s="17" customFormat="1" ht="13.8" x14ac:dyDescent="0.25">
      <c r="B25" s="31">
        <f t="shared" ref="B25:B28" si="27">IF(H24="","",IF(MONTH(H24+1)&lt;&gt;MONTH(H24),"",H24+1))</f>
        <v>45942</v>
      </c>
      <c r="C25" s="33">
        <f t="shared" ref="C25:C28" si="28">IF(B25="","",IF(MONTH(B25+1)&lt;&gt;MONTH(B25),"",B25+1))</f>
        <v>45943</v>
      </c>
      <c r="D25" s="33">
        <f t="shared" ref="D25:D28" si="29">IF(C25="","",IF(MONTH(C25+1)&lt;&gt;MONTH(C25),"",C25+1))</f>
        <v>45944</v>
      </c>
      <c r="E25" s="33">
        <f t="shared" ref="E25" si="30">IF(D25="","",IF(MONTH(D25+1)&lt;&gt;MONTH(D25),"",D25+1))</f>
        <v>45945</v>
      </c>
      <c r="F25" s="33">
        <f t="shared" ref="F25:F28" si="31">IF(E25="","",IF(MONTH(E25+1)&lt;&gt;MONTH(E25),"",E25+1))</f>
        <v>45946</v>
      </c>
      <c r="G25" s="33">
        <f t="shared" ref="G25" si="32">IF(F25="","",IF(MONTH(F25+1)&lt;&gt;MONTH(F25),"",F25+1))</f>
        <v>45947</v>
      </c>
      <c r="H25" s="31">
        <f t="shared" si="17"/>
        <v>45948</v>
      </c>
      <c r="J25" s="31">
        <f t="shared" ref="J25:J28" si="33">IF(P24="","",IF(MONTH(P24+1)&lt;&gt;MONTH(P24),"",P24+1))</f>
        <v>45970</v>
      </c>
      <c r="K25" s="33">
        <f t="shared" si="19"/>
        <v>45971</v>
      </c>
      <c r="L25" s="33">
        <f t="shared" si="19"/>
        <v>45972</v>
      </c>
      <c r="M25" s="33">
        <f t="shared" ref="M25:M28" si="34">IF(L25="","",IF(MONTH(L25+1)&lt;&gt;MONTH(L25),"",L25+1))</f>
        <v>45973</v>
      </c>
      <c r="N25" s="33">
        <f t="shared" si="20"/>
        <v>45974</v>
      </c>
      <c r="O25" s="33">
        <f t="shared" si="21"/>
        <v>45975</v>
      </c>
      <c r="P25" s="31">
        <f t="shared" si="22"/>
        <v>45976</v>
      </c>
      <c r="R25" s="31">
        <f t="shared" ref="R25:R28" si="35">IF(X24="","",IF(MONTH(X24+1)&lt;&gt;MONTH(X24),"",X24+1))</f>
        <v>46005</v>
      </c>
      <c r="S25" s="57">
        <f t="shared" ref="S25:S28" si="36">IF(R25="","",IF(MONTH(R25+1)&lt;&gt;MONTH(R25),"",R25+1))</f>
        <v>46006</v>
      </c>
      <c r="T25" s="57">
        <f t="shared" si="23"/>
        <v>46007</v>
      </c>
      <c r="U25" s="57">
        <f t="shared" ref="U25:U28" si="37">IF(T25="","",IF(MONTH(T25+1)&lt;&gt;MONTH(T25),"",T25+1))</f>
        <v>46008</v>
      </c>
      <c r="V25" s="57">
        <f t="shared" si="24"/>
        <v>46009</v>
      </c>
      <c r="W25" s="57">
        <f t="shared" si="25"/>
        <v>46010</v>
      </c>
      <c r="X25" s="31">
        <f>IF(W25="",IF(WEEKDAY(R22,1)=MOD(startday+5,7)+1,R22,""),W25+1)</f>
        <v>46011</v>
      </c>
    </row>
    <row r="26" spans="1:24" s="17" customFormat="1" ht="15" customHeight="1" x14ac:dyDescent="0.25">
      <c r="B26" s="31">
        <f t="shared" si="27"/>
        <v>45949</v>
      </c>
      <c r="C26" s="33">
        <f t="shared" si="28"/>
        <v>45950</v>
      </c>
      <c r="D26" s="33">
        <f t="shared" si="29"/>
        <v>45951</v>
      </c>
      <c r="E26" s="33">
        <f t="shared" ref="E26:E28" si="38">IF(D26="","",IF(MONTH(D26+1)&lt;&gt;MONTH(D26),"",D26+1))</f>
        <v>45952</v>
      </c>
      <c r="F26" s="33">
        <f t="shared" si="31"/>
        <v>45953</v>
      </c>
      <c r="G26" s="33">
        <f t="shared" ref="G26:G28" si="39">IF(F26="","",IF(MONTH(F26+1)&lt;&gt;MONTH(F26),"",F26+1))</f>
        <v>45954</v>
      </c>
      <c r="H26" s="31">
        <f t="shared" si="17"/>
        <v>45955</v>
      </c>
      <c r="J26" s="31">
        <f t="shared" si="33"/>
        <v>45977</v>
      </c>
      <c r="K26" s="33">
        <f t="shared" si="18"/>
        <v>45978</v>
      </c>
      <c r="L26" s="33">
        <f t="shared" si="19"/>
        <v>45979</v>
      </c>
      <c r="M26" s="33">
        <f t="shared" si="34"/>
        <v>45980</v>
      </c>
      <c r="N26" s="33">
        <f t="shared" ref="N26" si="40">IF(M26="","",IF(MONTH(M26+1)&lt;&gt;MONTH(M26),"",M26+1))</f>
        <v>45981</v>
      </c>
      <c r="O26" s="33">
        <f t="shared" ref="O26" si="41">IF(N26="","",IF(MONTH(N26+1)&lt;&gt;MONTH(N26),"",N26+1))</f>
        <v>45982</v>
      </c>
      <c r="P26" s="31">
        <f t="shared" si="22"/>
        <v>45983</v>
      </c>
      <c r="R26" s="31">
        <f t="shared" si="35"/>
        <v>46012</v>
      </c>
      <c r="S26" s="55">
        <f t="shared" si="36"/>
        <v>46013</v>
      </c>
      <c r="T26" s="55">
        <f t="shared" si="23"/>
        <v>46014</v>
      </c>
      <c r="U26" s="55">
        <f t="shared" si="37"/>
        <v>46015</v>
      </c>
      <c r="V26" s="55">
        <f t="shared" si="24"/>
        <v>46016</v>
      </c>
      <c r="W26" s="55">
        <f t="shared" si="25"/>
        <v>46017</v>
      </c>
      <c r="X26" s="31">
        <f t="shared" si="26"/>
        <v>46018</v>
      </c>
    </row>
    <row r="27" spans="1:24" s="17" customFormat="1" ht="13.8" x14ac:dyDescent="0.25">
      <c r="B27" s="31">
        <f t="shared" si="27"/>
        <v>45956</v>
      </c>
      <c r="C27" s="33">
        <f t="shared" si="28"/>
        <v>45957</v>
      </c>
      <c r="D27" s="33">
        <f t="shared" si="29"/>
        <v>45958</v>
      </c>
      <c r="E27" s="33">
        <f t="shared" si="38"/>
        <v>45959</v>
      </c>
      <c r="F27" s="33">
        <f t="shared" si="31"/>
        <v>45960</v>
      </c>
      <c r="G27" s="33">
        <f t="shared" si="39"/>
        <v>45961</v>
      </c>
      <c r="H27" s="38" t="str">
        <f t="shared" si="17"/>
        <v/>
      </c>
      <c r="J27" s="31">
        <f t="shared" si="33"/>
        <v>45984</v>
      </c>
      <c r="K27" s="33">
        <f t="shared" si="18"/>
        <v>45985</v>
      </c>
      <c r="L27" s="33">
        <f t="shared" si="19"/>
        <v>45986</v>
      </c>
      <c r="M27" s="33">
        <f t="shared" si="34"/>
        <v>45987</v>
      </c>
      <c r="N27" s="55">
        <f t="shared" ref="N27" si="42">IF(M27="","",IF(MONTH(M27+1)&lt;&gt;MONTH(M27),"",M27+1))</f>
        <v>45988</v>
      </c>
      <c r="O27" s="55">
        <f t="shared" ref="O27" si="43">IF(N27="","",IF(MONTH(N27+1)&lt;&gt;MONTH(N27),"",N27+1))</f>
        <v>45989</v>
      </c>
      <c r="P27" s="43">
        <f t="shared" si="22"/>
        <v>45990</v>
      </c>
      <c r="R27" s="31">
        <f t="shared" si="35"/>
        <v>46019</v>
      </c>
      <c r="S27" s="55">
        <f t="shared" si="36"/>
        <v>46020</v>
      </c>
      <c r="T27" s="55">
        <f t="shared" si="23"/>
        <v>46021</v>
      </c>
      <c r="U27" s="55">
        <f t="shared" si="37"/>
        <v>46022</v>
      </c>
      <c r="V27" s="42" t="str">
        <f t="shared" si="24"/>
        <v/>
      </c>
      <c r="W27" s="42" t="str">
        <f t="shared" si="25"/>
        <v/>
      </c>
      <c r="X27" s="38" t="str">
        <f t="shared" si="26"/>
        <v/>
      </c>
    </row>
    <row r="28" spans="1:24" s="17" customFormat="1" ht="13.8" x14ac:dyDescent="0.25">
      <c r="B28" s="38" t="str">
        <f t="shared" si="27"/>
        <v/>
      </c>
      <c r="C28" s="42" t="str">
        <f t="shared" si="28"/>
        <v/>
      </c>
      <c r="D28" s="36" t="str">
        <f t="shared" si="29"/>
        <v/>
      </c>
      <c r="E28" s="36" t="str">
        <f t="shared" si="38"/>
        <v/>
      </c>
      <c r="F28" s="36" t="str">
        <f t="shared" si="31"/>
        <v/>
      </c>
      <c r="G28" s="36" t="str">
        <f t="shared" si="39"/>
        <v/>
      </c>
      <c r="H28" s="38" t="str">
        <f t="shared" si="17"/>
        <v/>
      </c>
      <c r="J28" s="31">
        <f t="shared" si="33"/>
        <v>45991</v>
      </c>
      <c r="K28" s="36" t="str">
        <f t="shared" si="18"/>
        <v/>
      </c>
      <c r="L28" s="36" t="str">
        <f t="shared" si="19"/>
        <v/>
      </c>
      <c r="M28" s="36" t="str">
        <f t="shared" si="34"/>
        <v/>
      </c>
      <c r="N28" s="36" t="str">
        <f t="shared" si="20"/>
        <v/>
      </c>
      <c r="O28" s="36" t="str">
        <f t="shared" si="21"/>
        <v/>
      </c>
      <c r="P28" s="38" t="str">
        <f t="shared" si="22"/>
        <v/>
      </c>
      <c r="R28" s="38" t="str">
        <f t="shared" si="35"/>
        <v/>
      </c>
      <c r="S28" s="36" t="str">
        <f t="shared" si="36"/>
        <v/>
      </c>
      <c r="T28" s="36" t="str">
        <f t="shared" si="23"/>
        <v/>
      </c>
      <c r="U28" s="36" t="str">
        <f t="shared" si="37"/>
        <v/>
      </c>
      <c r="V28" s="36" t="str">
        <f t="shared" si="24"/>
        <v/>
      </c>
      <c r="W28" s="36" t="str">
        <f t="shared" si="25"/>
        <v/>
      </c>
      <c r="X28" s="38" t="str">
        <f t="shared" si="26"/>
        <v/>
      </c>
    </row>
    <row r="29" spans="1:24" ht="9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6" x14ac:dyDescent="0.25">
      <c r="A30" s="3"/>
      <c r="B30" s="65">
        <f>DATE(YEAR(R20+35),MONTH(R20+35),1)</f>
        <v>46023</v>
      </c>
      <c r="C30" s="63"/>
      <c r="D30" s="63"/>
      <c r="E30" s="63"/>
      <c r="F30" s="63"/>
      <c r="G30" s="63"/>
      <c r="H30" s="64"/>
      <c r="I30" s="4"/>
      <c r="J30" s="65">
        <f>DATE(YEAR(B30+35),MONTH(B30+35),1)</f>
        <v>46054</v>
      </c>
      <c r="K30" s="63"/>
      <c r="L30" s="63"/>
      <c r="M30" s="63"/>
      <c r="N30" s="63"/>
      <c r="O30" s="63"/>
      <c r="P30" s="64"/>
      <c r="Q30" s="4"/>
      <c r="R30" s="65">
        <f>DATE(YEAR(J30+35),MONTH(J30+35),1)</f>
        <v>46082</v>
      </c>
      <c r="S30" s="63"/>
      <c r="T30" s="63"/>
      <c r="U30" s="63"/>
      <c r="V30" s="63"/>
      <c r="W30" s="63"/>
      <c r="X30" s="64"/>
    </row>
    <row r="31" spans="1:24" ht="4.2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s="2" customFormat="1" ht="12.75" customHeight="1" x14ac:dyDescent="0.25">
      <c r="A32" s="18"/>
      <c r="B32" s="30" t="str">
        <f>CHOOSE(1+MOD(startday+1-2,7),"Su","M","Tu","W","Th","F","Sa")</f>
        <v>Su</v>
      </c>
      <c r="C32" s="30" t="str">
        <f>CHOOSE(1+MOD(startday+2-2,7),"Su","M","Tu","W","Th","F","Sa")</f>
        <v>M</v>
      </c>
      <c r="D32" s="30" t="str">
        <f>CHOOSE(1+MOD(startday+3-2,7),"Su","M","Tu","W","Th","F","Sa")</f>
        <v>Tu</v>
      </c>
      <c r="E32" s="30" t="str">
        <f>CHOOSE(1+MOD(startday+4-2,7),"Su","M","Tu","W","Th","F","Sa")</f>
        <v>W</v>
      </c>
      <c r="F32" s="30" t="str">
        <f>CHOOSE(1+MOD(startday+5-2,7),"Su","M","Tu","W","Th","F","Sa")</f>
        <v>Th</v>
      </c>
      <c r="G32" s="30" t="str">
        <f>CHOOSE(1+MOD(startday+6-2,7),"Su","M","Tu","W","Th","F","Sa")</f>
        <v>F</v>
      </c>
      <c r="H32" s="30" t="str">
        <f>CHOOSE(1+MOD(startday+7-2,7),"Su","M","Tu","W","Th","F","Sa")</f>
        <v>Sa</v>
      </c>
      <c r="J32" s="30" t="str">
        <f>CHOOSE(1+MOD(startday+1-2,7),"Su","M","Tu","W","Th","F","Sa")</f>
        <v>Su</v>
      </c>
      <c r="K32" s="30" t="str">
        <f>CHOOSE(1+MOD(startday+2-2,7),"Su","M","Tu","W","Th","F","Sa")</f>
        <v>M</v>
      </c>
      <c r="L32" s="30" t="str">
        <f>CHOOSE(1+MOD(startday+3-2,7),"Su","M","Tu","W","Th","F","Sa")</f>
        <v>Tu</v>
      </c>
      <c r="M32" s="30" t="str">
        <f>CHOOSE(1+MOD(startday+4-2,7),"Su","M","Tu","W","Th","F","Sa")</f>
        <v>W</v>
      </c>
      <c r="N32" s="30" t="str">
        <f>CHOOSE(1+MOD(startday+5-2,7),"Su","M","Tu","W","Th","F","Sa")</f>
        <v>Th</v>
      </c>
      <c r="O32" s="30" t="str">
        <f>CHOOSE(1+MOD(startday+6-2,7),"Su","M","Tu","W","Th","F","Sa")</f>
        <v>F</v>
      </c>
      <c r="P32" s="30" t="str">
        <f>CHOOSE(1+MOD(startday+7-2,7),"Su","M","Tu","W","Th","F","Sa")</f>
        <v>Sa</v>
      </c>
      <c r="R32" s="30" t="str">
        <f>CHOOSE(1+MOD(startday+1-2,7),"Su","M","Tu","W","Th","F","Sa")</f>
        <v>Su</v>
      </c>
      <c r="S32" s="30" t="str">
        <f>CHOOSE(1+MOD(startday+2-2,7),"Su","M","Tu","W","Th","F","Sa")</f>
        <v>M</v>
      </c>
      <c r="T32" s="30" t="str">
        <f>CHOOSE(1+MOD(startday+3-2,7),"Su","M","Tu","W","Th","F","Sa")</f>
        <v>Tu</v>
      </c>
      <c r="U32" s="46" t="str">
        <f>CHOOSE(1+MOD(startday+4-2,7),"Su","M","Tu","W","Th","F","Sa")</f>
        <v>W</v>
      </c>
      <c r="V32" s="30" t="str">
        <f>CHOOSE(1+MOD(startday+5-2,7),"Su","M","Tu","W","Th","F","Sa")</f>
        <v>Th</v>
      </c>
      <c r="W32" s="30" t="str">
        <f>CHOOSE(1+MOD(startday+6-2,7),"Su","M","Tu","W","Th","F","Sa")</f>
        <v>F</v>
      </c>
      <c r="X32" s="30" t="str">
        <f>CHOOSE(1+MOD(startday+7-2,7),"Su","M","Tu","W","Th","F","Sa")</f>
        <v>Sa</v>
      </c>
    </row>
    <row r="33" spans="1:24" s="17" customFormat="1" ht="13.8" x14ac:dyDescent="0.25">
      <c r="B33" s="38" t="str">
        <f>IF(WEEKDAY(B30,1)=startday,B30,"")</f>
        <v/>
      </c>
      <c r="C33" s="42" t="str">
        <f>IF(B33="",IF(WEEKDAY(B30,1)=MOD(startday,7)+1,B30,""),B33+1)</f>
        <v/>
      </c>
      <c r="D33" s="42" t="str">
        <f>IF(C33="",IF(WEEKDAY(B30,1)=MOD(startday+1,7)+1,B30,""),C33+1)</f>
        <v/>
      </c>
      <c r="E33" s="42" t="str">
        <f>IF(D33="",IF(WEEKDAY(B30,1)=MOD(startday+2,7)+1,B30,""),D33+1)</f>
        <v/>
      </c>
      <c r="F33" s="55">
        <f>IF(E33="",IF(WEEKDAY(B30,1)=MOD(startday+3,7)+1,B30,""),E33+1)</f>
        <v>46023</v>
      </c>
      <c r="G33" s="55">
        <f>IF(F33="",IF(WEEKDAY(C30,1)=MOD(startday+3,7)+1,C30,""),F33+1)</f>
        <v>46024</v>
      </c>
      <c r="H33" s="31">
        <f>IF(G33="",IF(WEEKDAY(B30,1)=MOD(startday+5,7)+1,B30,""),G33+1)</f>
        <v>46025</v>
      </c>
      <c r="J33" s="43">
        <f>IF(WEEKDAY(J30,1)=startday,J30,"")</f>
        <v>46054</v>
      </c>
      <c r="K33" s="58">
        <f>IF(J33="",IF(WEEKDAY(J30,1)=MOD(startday,7)+1,J30,""),J33+1)</f>
        <v>46055</v>
      </c>
      <c r="L33" s="58">
        <f>IF(K33="",IF(WEEKDAY(J30,1)=MOD(startday+1,7)+1,J30,""),K33+1)</f>
        <v>46056</v>
      </c>
      <c r="M33" s="58">
        <f>IF(L33="",IF(WEEKDAY(J30,1)=MOD(startday+2,7)+1,J30,""),L33+1)</f>
        <v>46057</v>
      </c>
      <c r="N33" s="58">
        <f>IF(M33="",IF(WEEKDAY(J30,1)=MOD(startday+3,7)+1,J30,""),M33+1)</f>
        <v>46058</v>
      </c>
      <c r="O33" s="58">
        <f>IF(N33="",IF(WEEKDAY(J30,1)=MOD(startday+4,7)+1,J30,""),N33+1)</f>
        <v>46059</v>
      </c>
      <c r="P33" s="31">
        <f>IF(O33="",IF(WEEKDAY(J30,1)=MOD(startday+5,7)+1,J30,""),O33+1)</f>
        <v>46060</v>
      </c>
      <c r="R33" s="43">
        <f>IF(WEEKDAY(R30,1)=startday,R30,"")</f>
        <v>46082</v>
      </c>
      <c r="S33" s="57">
        <f>IF(R33="",IF(WEEKDAY(O31,1)=MOD(startday+3,7)+1,O31,""),R33+1)</f>
        <v>46083</v>
      </c>
      <c r="T33" s="57">
        <f>IF(S33="",IF(WEEKDAY(P31,1)=MOD(startday+3,7)+1,P31,""),S33+1)</f>
        <v>46084</v>
      </c>
      <c r="U33" s="57">
        <f>IF(T33="","",IF(MONTH(T33+1)&lt;&gt;MONTH(T33),"",T33+1))</f>
        <v>46085</v>
      </c>
      <c r="V33" s="57">
        <f>IF(U33="",IF(WEEKDAY(R31,1)=MOD(startday+3,7)+1,R31,""),U33+1)</f>
        <v>46086</v>
      </c>
      <c r="W33" s="61">
        <f t="shared" ref="W33:W35" si="44">IF(V33="","",IF(MONTH(V33+1)&lt;&gt;MONTH(V33),"",V33+1))</f>
        <v>46087</v>
      </c>
      <c r="X33" s="31">
        <f>IF(W33="",IF(WEEKDAY(R30,1)=MOD(startday+5,7)+1,R30,""),W33+1)</f>
        <v>46088</v>
      </c>
    </row>
    <row r="34" spans="1:24" s="17" customFormat="1" ht="13.8" x14ac:dyDescent="0.25">
      <c r="B34" s="31">
        <f>IF(H33="","",IF(MONTH(H33+1)&lt;&gt;MONTH(H33),"",H33+1))</f>
        <v>46026</v>
      </c>
      <c r="C34" s="58">
        <f>IF(B34="","",IF(MONTH(B34+1)&lt;&gt;MONTH(B34),"",B34+1))</f>
        <v>46027</v>
      </c>
      <c r="D34" s="58">
        <f t="shared" ref="C34:D37" si="45">IF(C34="","",IF(MONTH(C34+1)&lt;&gt;MONTH(C34),"",C34+1))</f>
        <v>46028</v>
      </c>
      <c r="E34" s="58">
        <f>IF(D34="","",IF(MONTH(D34+1)&lt;&gt;MONTH(D34),"",D34+1))</f>
        <v>46029</v>
      </c>
      <c r="F34" s="58">
        <f t="shared" ref="F34:F37" si="46">IF(E34="","",IF(MONTH(E34+1)&lt;&gt;MONTH(E34),"",E34+1))</f>
        <v>46030</v>
      </c>
      <c r="G34" s="58">
        <f t="shared" ref="G34:G37" si="47">IF(F34="","",IF(MONTH(F34+1)&lt;&gt;MONTH(F34),"",F34+1))</f>
        <v>46031</v>
      </c>
      <c r="H34" s="31">
        <f t="shared" ref="H34:H37" si="48">IF(G34="","",IF(MONTH(G34+1)&lt;&gt;MONTH(G34),"",G34+1))</f>
        <v>46032</v>
      </c>
      <c r="J34" s="31">
        <f>IF(P33="","",IF(MONTH(P33+1)&lt;&gt;MONTH(P33),"",P33+1))</f>
        <v>46061</v>
      </c>
      <c r="K34" s="58">
        <f>IF(J34="","",IF(MONTH(J34+1)&lt;&gt;MONTH(J34),"",J34+1))</f>
        <v>46062</v>
      </c>
      <c r="L34" s="58">
        <f t="shared" ref="K34:L37" si="49">IF(K34="","",IF(MONTH(K34+1)&lt;&gt;MONTH(K34),"",K34+1))</f>
        <v>46063</v>
      </c>
      <c r="M34" s="58">
        <f>IF(L34="","",IF(MONTH(L34+1)&lt;&gt;MONTH(L34),"",L34+1))</f>
        <v>46064</v>
      </c>
      <c r="N34" s="58">
        <f t="shared" ref="N34:N37" si="50">IF(M34="","",IF(MONTH(M34+1)&lt;&gt;MONTH(M34),"",M34+1))</f>
        <v>46065</v>
      </c>
      <c r="O34" s="58">
        <f t="shared" ref="O34:O37" si="51">IF(N34="","",IF(MONTH(N34+1)&lt;&gt;MONTH(N34),"",N34+1))</f>
        <v>46066</v>
      </c>
      <c r="P34" s="31">
        <f t="shared" ref="P34:P37" si="52">IF(O34="","",IF(MONTH(O34+1)&lt;&gt;MONTH(O34),"",O34+1))</f>
        <v>46067</v>
      </c>
      <c r="R34" s="31">
        <f>IF(X33="","",IF(MONTH(X33+1)&lt;&gt;MONTH(X33),"",X33+1))</f>
        <v>46089</v>
      </c>
      <c r="S34" s="61">
        <f t="shared" ref="S34:S35" si="53">IF(R34="","",IF(MONTH(R34+1)&lt;&gt;MONTH(R34),"",R34+1))</f>
        <v>46090</v>
      </c>
      <c r="T34" s="61">
        <f t="shared" ref="T34:T35" si="54">IF(S34="","",IF(MONTH(S34+1)&lt;&gt;MONTH(S34),"",S34+1))</f>
        <v>46091</v>
      </c>
      <c r="U34" s="61">
        <f>IF(T34="","",IF(MONTH(T34+1)&lt;&gt;MONTH(T34),"",T34+1))</f>
        <v>46092</v>
      </c>
      <c r="V34" s="61">
        <f t="shared" ref="V34:V35" si="55">IF(U34="","",IF(MONTH(U34+1)&lt;&gt;MONTH(U34),"",U34+1))</f>
        <v>46093</v>
      </c>
      <c r="W34" s="61">
        <f t="shared" si="44"/>
        <v>46094</v>
      </c>
      <c r="X34" s="31">
        <f t="shared" ref="X34:X37" si="56">IF(W34="","",IF(MONTH(W34+1)&lt;&gt;MONTH(W34),"",W34+1))</f>
        <v>46095</v>
      </c>
    </row>
    <row r="35" spans="1:24" s="17" customFormat="1" ht="13.8" x14ac:dyDescent="0.25">
      <c r="B35" s="31">
        <f t="shared" ref="B35:B37" si="57">IF(H34="","",IF(MONTH(H34+1)&lt;&gt;MONTH(H34),"",H34+1))</f>
        <v>46033</v>
      </c>
      <c r="C35" s="58">
        <f t="shared" si="45"/>
        <v>46034</v>
      </c>
      <c r="D35" s="58">
        <f t="shared" si="45"/>
        <v>46035</v>
      </c>
      <c r="E35" s="58">
        <f t="shared" ref="E35:E37" si="58">IF(D35="","",IF(MONTH(D35+1)&lt;&gt;MONTH(D35),"",D35+1))</f>
        <v>46036</v>
      </c>
      <c r="F35" s="58">
        <f t="shared" si="46"/>
        <v>46037</v>
      </c>
      <c r="G35" s="58">
        <f t="shared" si="47"/>
        <v>46038</v>
      </c>
      <c r="H35" s="31">
        <f t="shared" si="48"/>
        <v>46039</v>
      </c>
      <c r="J35" s="31">
        <f t="shared" ref="J35:J37" si="59">IF(P34="","",IF(MONTH(P34+1)&lt;&gt;MONTH(P34),"",P34+1))</f>
        <v>46068</v>
      </c>
      <c r="K35" s="58">
        <f t="shared" si="49"/>
        <v>46069</v>
      </c>
      <c r="L35" s="58">
        <f t="shared" si="49"/>
        <v>46070</v>
      </c>
      <c r="M35" s="58">
        <f t="shared" ref="M35:M37" si="60">IF(L35="","",IF(MONTH(L35+1)&lt;&gt;MONTH(L35),"",L35+1))</f>
        <v>46071</v>
      </c>
      <c r="N35" s="58">
        <f t="shared" si="50"/>
        <v>46072</v>
      </c>
      <c r="O35" s="58">
        <f t="shared" si="51"/>
        <v>46073</v>
      </c>
      <c r="P35" s="31">
        <f t="shared" si="52"/>
        <v>46074</v>
      </c>
      <c r="R35" s="31">
        <f t="shared" ref="R35:R37" si="61">IF(X34="","",IF(MONTH(X34+1)&lt;&gt;MONTH(X34),"",X34+1))</f>
        <v>46096</v>
      </c>
      <c r="S35" s="61">
        <f t="shared" si="53"/>
        <v>46097</v>
      </c>
      <c r="T35" s="61">
        <f t="shared" si="54"/>
        <v>46098</v>
      </c>
      <c r="U35" s="61">
        <f t="shared" ref="U35" si="62">IF(T35="","",IF(MONTH(T35+1)&lt;&gt;MONTH(T35),"",T35+1))</f>
        <v>46099</v>
      </c>
      <c r="V35" s="61">
        <f t="shared" si="55"/>
        <v>46100</v>
      </c>
      <c r="W35" s="61">
        <f t="shared" si="44"/>
        <v>46101</v>
      </c>
      <c r="X35" s="31">
        <f t="shared" si="56"/>
        <v>46102</v>
      </c>
    </row>
    <row r="36" spans="1:24" s="17" customFormat="1" ht="13.8" x14ac:dyDescent="0.25">
      <c r="B36" s="31">
        <f t="shared" si="57"/>
        <v>46040</v>
      </c>
      <c r="C36" s="55">
        <f t="shared" ref="C36" si="63">IF(B36="","",IF(MONTH(B36+1)&lt;&gt;MONTH(B36),"",B36+1))</f>
        <v>46041</v>
      </c>
      <c r="D36" s="58">
        <f t="shared" si="45"/>
        <v>46042</v>
      </c>
      <c r="E36" s="58">
        <f t="shared" si="58"/>
        <v>46043</v>
      </c>
      <c r="F36" s="58">
        <f t="shared" si="46"/>
        <v>46044</v>
      </c>
      <c r="G36" s="58">
        <f t="shared" si="47"/>
        <v>46045</v>
      </c>
      <c r="H36" s="31">
        <f t="shared" si="48"/>
        <v>46046</v>
      </c>
      <c r="J36" s="31">
        <f t="shared" si="59"/>
        <v>46075</v>
      </c>
      <c r="K36" s="58">
        <f t="shared" ref="K36:K37" si="64">IF(J36="","",IF(MONTH(J36+1)&lt;&gt;MONTH(J36),"",J36+1))</f>
        <v>46076</v>
      </c>
      <c r="L36" s="58">
        <f t="shared" si="49"/>
        <v>46077</v>
      </c>
      <c r="M36" s="58">
        <f t="shared" si="60"/>
        <v>46078</v>
      </c>
      <c r="N36" s="58">
        <f t="shared" si="50"/>
        <v>46079</v>
      </c>
      <c r="O36" s="58">
        <f t="shared" si="51"/>
        <v>46080</v>
      </c>
      <c r="P36" s="31">
        <f t="shared" si="52"/>
        <v>46081</v>
      </c>
      <c r="R36" s="31">
        <f t="shared" si="61"/>
        <v>46103</v>
      </c>
      <c r="S36" s="61">
        <f t="shared" ref="S36" si="65">IF(R36="","",IF(MONTH(R36+1)&lt;&gt;MONTH(R36),"",R36+1))</f>
        <v>46104</v>
      </c>
      <c r="T36" s="61">
        <f t="shared" ref="T36:U36" si="66">IF(S36="","",IF(MONTH(S36+1)&lt;&gt;MONTH(S36),"",S36+1))</f>
        <v>46105</v>
      </c>
      <c r="U36" s="61">
        <f t="shared" si="66"/>
        <v>46106</v>
      </c>
      <c r="V36" s="61">
        <f t="shared" ref="V36" si="67">IF(U36="","",IF(MONTH(U36+1)&lt;&gt;MONTH(U36),"",U36+1))</f>
        <v>46107</v>
      </c>
      <c r="W36" s="61">
        <f t="shared" ref="W36" si="68">IF(V36="","",IF(MONTH(V36+1)&lt;&gt;MONTH(V36),"",V36+1))</f>
        <v>46108</v>
      </c>
      <c r="X36" s="31">
        <f t="shared" si="56"/>
        <v>46109</v>
      </c>
    </row>
    <row r="37" spans="1:24" s="17" customFormat="1" ht="13.8" x14ac:dyDescent="0.25">
      <c r="B37" s="31">
        <f t="shared" si="57"/>
        <v>46047</v>
      </c>
      <c r="C37" s="58">
        <f t="shared" si="45"/>
        <v>46048</v>
      </c>
      <c r="D37" s="58">
        <f t="shared" si="45"/>
        <v>46049</v>
      </c>
      <c r="E37" s="58">
        <f t="shared" si="58"/>
        <v>46050</v>
      </c>
      <c r="F37" s="58">
        <f t="shared" si="46"/>
        <v>46051</v>
      </c>
      <c r="G37" s="58">
        <f t="shared" si="47"/>
        <v>46052</v>
      </c>
      <c r="H37" s="43">
        <f t="shared" si="48"/>
        <v>46053</v>
      </c>
      <c r="J37" s="38" t="str">
        <f t="shared" si="59"/>
        <v/>
      </c>
      <c r="K37" s="36" t="str">
        <f t="shared" si="64"/>
        <v/>
      </c>
      <c r="L37" s="36" t="str">
        <f t="shared" si="49"/>
        <v/>
      </c>
      <c r="M37" s="36" t="str">
        <f t="shared" si="60"/>
        <v/>
      </c>
      <c r="N37" s="36" t="str">
        <f t="shared" si="50"/>
        <v/>
      </c>
      <c r="O37" s="36" t="str">
        <f t="shared" si="51"/>
        <v/>
      </c>
      <c r="P37" s="38" t="str">
        <f t="shared" si="52"/>
        <v/>
      </c>
      <c r="R37" s="31">
        <f t="shared" si="61"/>
        <v>46110</v>
      </c>
      <c r="S37" s="61">
        <f t="shared" ref="S37" si="69">IF(R37="","",IF(MONTH(R37+1)&lt;&gt;MONTH(R37),"",R37+1))</f>
        <v>46111</v>
      </c>
      <c r="T37" s="61">
        <f t="shared" ref="T37" si="70">IF(S37="","",IF(MONTH(S37+1)&lt;&gt;MONTH(S37),"",S37+1))</f>
        <v>46112</v>
      </c>
      <c r="U37" s="42" t="str">
        <f t="shared" ref="U37" si="71">IF(T37="","",IF(MONTH(T37+1)&lt;&gt;MONTH(T37),"",T37+1))</f>
        <v/>
      </c>
      <c r="V37" s="42" t="str">
        <f t="shared" ref="V37" si="72">IF(U37="","",IF(MONTH(U37+1)&lt;&gt;MONTH(U37),"",U37+1))</f>
        <v/>
      </c>
      <c r="W37" s="42" t="str">
        <f t="shared" ref="W37" si="73">IF(V37="","",IF(MONTH(V37+1)&lt;&gt;MONTH(V37),"",V37+1))</f>
        <v/>
      </c>
      <c r="X37" s="38" t="str">
        <f t="shared" si="56"/>
        <v/>
      </c>
    </row>
    <row r="38" spans="1:24" ht="9" customHeight="1" x14ac:dyDescent="0.25">
      <c r="A38" s="3"/>
      <c r="B38" s="3"/>
      <c r="C38" s="33"/>
      <c r="D38" s="33"/>
      <c r="E38" s="33"/>
      <c r="F38" s="3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6" x14ac:dyDescent="0.25">
      <c r="A39" s="3"/>
      <c r="B39" s="65">
        <f>DATE(YEAR(R30+35),MONTH(R30+35),1)</f>
        <v>46113</v>
      </c>
      <c r="C39" s="63"/>
      <c r="D39" s="63"/>
      <c r="E39" s="63"/>
      <c r="F39" s="63"/>
      <c r="G39" s="63"/>
      <c r="H39" s="64"/>
      <c r="I39" s="4"/>
      <c r="J39" s="65">
        <f>DATE(YEAR(B39+35),MONTH(B39+35),1)</f>
        <v>46143</v>
      </c>
      <c r="K39" s="63"/>
      <c r="L39" s="63"/>
      <c r="M39" s="63"/>
      <c r="N39" s="63"/>
      <c r="O39" s="63"/>
      <c r="P39" s="64"/>
      <c r="Q39" s="4"/>
      <c r="R39" s="65">
        <f>DATE(YEAR(J39+35),MONTH(J39+35),1)</f>
        <v>46174</v>
      </c>
      <c r="S39" s="63"/>
      <c r="T39" s="63"/>
      <c r="U39" s="63"/>
      <c r="V39" s="63"/>
      <c r="W39" s="63"/>
      <c r="X39" s="64"/>
    </row>
    <row r="40" spans="1:24" ht="4.2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x14ac:dyDescent="0.25">
      <c r="A41" s="18"/>
      <c r="B41" s="30" t="str">
        <f>CHOOSE(1+MOD(startday+1-2,7),"Su","M","Tu","W","Th","F","Sa")</f>
        <v>Su</v>
      </c>
      <c r="C41" s="30" t="str">
        <f>CHOOSE(1+MOD(startday+2-2,7),"Su","M","Tu","W","Th","F","Sa")</f>
        <v>M</v>
      </c>
      <c r="D41" s="30" t="str">
        <f>CHOOSE(1+MOD(startday+3-2,7),"Su","M","Tu","W","Th","F","Sa")</f>
        <v>Tu</v>
      </c>
      <c r="E41" s="30" t="str">
        <f>CHOOSE(1+MOD(startday+4-2,7),"Su","M","Tu","W","Th","F","Sa")</f>
        <v>W</v>
      </c>
      <c r="F41" s="30" t="str">
        <f>CHOOSE(1+MOD(startday+5-2,7),"Su","M","Tu","W","Th","F","Sa")</f>
        <v>Th</v>
      </c>
      <c r="G41" s="30" t="str">
        <f>CHOOSE(1+MOD(startday+6-2,7),"Su","M","Tu","W","Th","F","Sa")</f>
        <v>F</v>
      </c>
      <c r="H41" s="30" t="str">
        <f>CHOOSE(1+MOD(startday+7-2,7),"Su","M","Tu","W","Th","F","Sa")</f>
        <v>Sa</v>
      </c>
      <c r="I41" s="2"/>
      <c r="J41" s="30" t="str">
        <f>CHOOSE(1+MOD(startday+1-2,7),"Su","M","Tu","W","Th","F","Sa")</f>
        <v>Su</v>
      </c>
      <c r="K41" s="30" t="str">
        <f>CHOOSE(1+MOD(startday+2-2,7),"Su","M","Tu","W","Th","F","Sa")</f>
        <v>M</v>
      </c>
      <c r="L41" s="30" t="str">
        <f>CHOOSE(1+MOD(startday+3-2,7),"Su","M","Tu","W","Th","F","Sa")</f>
        <v>Tu</v>
      </c>
      <c r="M41" s="30" t="str">
        <f>CHOOSE(1+MOD(startday+4-2,7),"Su","M","Tu","W","Th","F","Sa")</f>
        <v>W</v>
      </c>
      <c r="N41" s="30" t="str">
        <f>CHOOSE(1+MOD(startday+5-2,7),"Su","M","Tu","W","Th","F","Sa")</f>
        <v>Th</v>
      </c>
      <c r="O41" s="30" t="str">
        <f>CHOOSE(1+MOD(startday+6-2,7),"Su","M","Tu","W","Th","F","Sa")</f>
        <v>F</v>
      </c>
      <c r="P41" s="30" t="str">
        <f>CHOOSE(1+MOD(startday+7-2,7),"Su","M","Tu","W","Th","F","Sa")</f>
        <v>Sa</v>
      </c>
      <c r="Q41" s="2"/>
      <c r="R41" s="30" t="str">
        <f>CHOOSE(1+MOD(startday+1-2,7),"Su","M","Tu","W","Th","F","Sa")</f>
        <v>Su</v>
      </c>
      <c r="S41" s="30" t="str">
        <f>CHOOSE(1+MOD(startday+2-2,7),"Su","M","Tu","W","Th","F","Sa")</f>
        <v>M</v>
      </c>
      <c r="T41" s="30" t="str">
        <f>CHOOSE(1+MOD(startday+3-2,7),"Su","M","Tu","W","Th","F","Sa")</f>
        <v>Tu</v>
      </c>
      <c r="U41" s="30" t="str">
        <f>CHOOSE(1+MOD(startday+4-2,7),"Su","M","Tu","W","Th","F","Sa")</f>
        <v>W</v>
      </c>
      <c r="V41" s="30" t="str">
        <f>CHOOSE(1+MOD(startday+5-2,7),"Su","M","Tu","W","Th","F","Sa")</f>
        <v>Th</v>
      </c>
      <c r="W41" s="30" t="str">
        <f>CHOOSE(1+MOD(startday+6-2,7),"Su","M","Tu","W","Th","F","Sa")</f>
        <v>F</v>
      </c>
      <c r="X41" s="30" t="str">
        <f>CHOOSE(1+MOD(startday+7-2,7),"Su","M","Tu","W","Th","F","Sa")</f>
        <v>Sa</v>
      </c>
    </row>
    <row r="42" spans="1:24" s="17" customFormat="1" ht="13.8" x14ac:dyDescent="0.25">
      <c r="B42" s="38" t="str">
        <f>IF(WEEKDAY(B39,1)=startday,B39,"")</f>
        <v/>
      </c>
      <c r="C42" s="36" t="str">
        <f>IF(B42="",IF(WEEKDAY(B39,1)=MOD(startday,7)+1,B39,""),B42+1)</f>
        <v/>
      </c>
      <c r="D42" s="36" t="str">
        <f>IF(C42="",IF(WEEKDAY(B39,1)=MOD(startday+1,7)+1,B39,""),C42+1)</f>
        <v/>
      </c>
      <c r="E42" s="61">
        <f>IF(D42="",IF(WEEKDAY(B39,1)=MOD(startday+2,7)+1,B39,""),D42+1)</f>
        <v>46113</v>
      </c>
      <c r="F42" s="61">
        <f>IF(E42="",IF(WEEKDAY(B39,1)=MOD(startday+3,7)+1,B39,""),E42+1)</f>
        <v>46114</v>
      </c>
      <c r="G42" s="55">
        <f t="shared" ref="G42:G47" si="74">IF(F42="","",IF(MONTH(F42+1)&lt;&gt;MONTH(F42),"",F42+1))</f>
        <v>46115</v>
      </c>
      <c r="H42" s="31">
        <f>IF(G42="",IF(WEEKDAY(B39,1)=MOD(startday+5,7)+1,B39,""),G42+1)</f>
        <v>46116</v>
      </c>
      <c r="J42" s="38" t="str">
        <f>IF(WEEKDAY(J39,1)=startday,J39,"")</f>
        <v/>
      </c>
      <c r="K42" s="42" t="str">
        <f>IF(J42="",IF(WEEKDAY(J39,1)=MOD(startday,7)+1,J39,""),J42+1)</f>
        <v/>
      </c>
      <c r="L42" s="36" t="str">
        <f>IF(K42="",IF(WEEKDAY(J39,1)=MOD(startday+1,7)+1,J39,""),K42+1)</f>
        <v/>
      </c>
      <c r="M42" s="36" t="str">
        <f>IF(L42="",IF(WEEKDAY(J39,1)=MOD(startday+2,7)+1,J39,""),L42+1)</f>
        <v/>
      </c>
      <c r="N42" s="36" t="str">
        <f>IF(M42="",IF(WEEKDAY(J39,1)=MOD(startday+3,7)+1,J39,""),M42+1)</f>
        <v/>
      </c>
      <c r="O42" s="61">
        <f>IF(N42="",IF(WEEKDAY(J39,1)=MOD(startday+4,7)+1,J39,""),N42+1)</f>
        <v>46143</v>
      </c>
      <c r="P42" s="31">
        <f>IF(O42="",IF(WEEKDAY(J39,1)=MOD(startday+5,7)+1,J39,""),O42+1)</f>
        <v>46144</v>
      </c>
      <c r="R42" s="38" t="str">
        <f>IF(WEEKDAY(R39,1)=startday,R39,"")</f>
        <v/>
      </c>
      <c r="S42" s="59">
        <f>IF(R42="",IF(WEEKDAY(R39,1)=MOD(startday,7)+1,R39,""),R42+1)</f>
        <v>46174</v>
      </c>
      <c r="T42" s="59">
        <f>IF(S42="",IF(WEEKDAY(R39,1)=MOD(startday+1,7)+1,R39,""),S42+1)</f>
        <v>46175</v>
      </c>
      <c r="U42" s="59">
        <f>IF(T42="",IF(WEEKDAY(R39,1)=MOD(startday+2,7)+1,R39,""),T42+1)</f>
        <v>46176</v>
      </c>
      <c r="V42" s="59">
        <f>IF(U42="",IF(WEEKDAY(R39,1)=MOD(startday+3,7)+1,R39,""),U42+1)</f>
        <v>46177</v>
      </c>
      <c r="W42" s="59">
        <f>IF(V42="",IF(WEEKDAY(R39,1)=MOD(startday+4,7)+1,R39,""),V42+1)</f>
        <v>46178</v>
      </c>
      <c r="X42" s="31">
        <f>IF(W42="",IF(WEEKDAY(R39,1)=MOD(startday+5,7)+1,R39,""),W42+1)</f>
        <v>46179</v>
      </c>
    </row>
    <row r="43" spans="1:24" s="17" customFormat="1" ht="13.8" x14ac:dyDescent="0.25">
      <c r="B43" s="31">
        <f>IF(H42="","",IF(MONTH(H42+1)&lt;&gt;MONTH(H42),"",H42+1))</f>
        <v>46117</v>
      </c>
      <c r="C43" s="61">
        <f>IF(B43="","",IF(MONTH(B43+1)&lt;&gt;MONTH(B43),"",B43+1))</f>
        <v>46118</v>
      </c>
      <c r="D43" s="61">
        <f t="shared" ref="D43:D47" si="75">IF(C43="","",IF(MONTH(C43+1)&lt;&gt;MONTH(C43),"",C43+1))</f>
        <v>46119</v>
      </c>
      <c r="E43" s="61">
        <f>IF(D43="","",IF(MONTH(D43+1)&lt;&gt;MONTH(D43),"",D43+1))</f>
        <v>46120</v>
      </c>
      <c r="F43" s="61">
        <f t="shared" ref="F43:G47" si="76">IF(E43="","",IF(MONTH(E43+1)&lt;&gt;MONTH(E43),"",E43+1))</f>
        <v>46121</v>
      </c>
      <c r="G43" s="61">
        <f t="shared" si="76"/>
        <v>46122</v>
      </c>
      <c r="H43" s="31">
        <f t="shared" ref="H43:H47" si="77">IF(G43="","",IF(MONTH(G43+1)&lt;&gt;MONTH(G43),"",G43+1))</f>
        <v>46123</v>
      </c>
      <c r="J43" s="31">
        <f>IF(P42="","",IF(MONTH(P42+1)&lt;&gt;MONTH(P42),"",P42+1))</f>
        <v>46145</v>
      </c>
      <c r="K43" s="61">
        <f>IF(J43="","",IF(MONTH(J43+1)&lt;&gt;MONTH(J43),"",J43+1))</f>
        <v>46146</v>
      </c>
      <c r="L43" s="59">
        <f t="shared" ref="L43:L47" si="78">IF(K43="","",IF(MONTH(K43+1)&lt;&gt;MONTH(K43),"",K43+1))</f>
        <v>46147</v>
      </c>
      <c r="M43" s="59">
        <f>IF(L43="","",IF(MONTH(L43+1)&lt;&gt;MONTH(L43),"",L43+1))</f>
        <v>46148</v>
      </c>
      <c r="N43" s="59">
        <f>IF(M43="","",IF(MONTH(M43+1)&lt;&gt;MONTH(M43),"",M43+1))</f>
        <v>46149</v>
      </c>
      <c r="O43" s="59">
        <f t="shared" ref="O43:P47" si="79">IF(N43="","",IF(MONTH(N43+1)&lt;&gt;MONTH(N43),"",N43+1))</f>
        <v>46150</v>
      </c>
      <c r="P43" s="31">
        <f t="shared" ref="P43:P47" si="80">IF(O43="","",IF(MONTH(O43+1)&lt;&gt;MONTH(O43),"",O43+1))</f>
        <v>46151</v>
      </c>
      <c r="R43" s="31">
        <f>IF(X42="","",IF(MONTH(X42+1)&lt;&gt;MONTH(X42),"",X42+1))</f>
        <v>46180</v>
      </c>
      <c r="S43" s="59">
        <f>IF(R43="","",IF(MONTH(R43+1)&lt;&gt;MONTH(R43),"",R43+1))</f>
        <v>46181</v>
      </c>
      <c r="T43" s="59">
        <f t="shared" ref="T43:T47" si="81">IF(S43="","",IF(MONTH(S43+1)&lt;&gt;MONTH(S43),"",S43+1))</f>
        <v>46182</v>
      </c>
      <c r="U43" s="59">
        <f>IF(T43="","",IF(MONTH(T43+1)&lt;&gt;MONTH(T43),"",T43+1))</f>
        <v>46183</v>
      </c>
      <c r="V43" s="59">
        <f t="shared" ref="V43:V47" si="82">IF(U43="","",IF(MONTH(U43+1)&lt;&gt;MONTH(U43),"",U43+1))</f>
        <v>46184</v>
      </c>
      <c r="W43" s="59">
        <f t="shared" ref="W43:W47" si="83">IF(V43="","",IF(MONTH(V43+1)&lt;&gt;MONTH(V43),"",V43+1))</f>
        <v>46185</v>
      </c>
      <c r="X43" s="31">
        <f t="shared" ref="X43:X47" si="84">IF(W43="","",IF(MONTH(W43+1)&lt;&gt;MONTH(W43),"",W43+1))</f>
        <v>46186</v>
      </c>
    </row>
    <row r="44" spans="1:24" s="17" customFormat="1" ht="13.8" x14ac:dyDescent="0.25">
      <c r="B44" s="31">
        <f>IF(H43="","",IF(MONTH(H43+1)&lt;&gt;MONTH(H43),"",H43+1))</f>
        <v>46124</v>
      </c>
      <c r="C44" s="61">
        <f>IF(B44="","",IF(MONTH(B44+1)&lt;&gt;MONTH(B44),"",B44+1))</f>
        <v>46125</v>
      </c>
      <c r="D44" s="61">
        <f t="shared" si="75"/>
        <v>46126</v>
      </c>
      <c r="E44" s="61">
        <f t="shared" ref="E44:E47" si="85">IF(D44="","",IF(MONTH(D44+1)&lt;&gt;MONTH(D44),"",D44+1))</f>
        <v>46127</v>
      </c>
      <c r="F44" s="61">
        <f t="shared" si="76"/>
        <v>46128</v>
      </c>
      <c r="G44" s="61">
        <f t="shared" si="74"/>
        <v>46129</v>
      </c>
      <c r="H44" s="31">
        <f t="shared" si="77"/>
        <v>46130</v>
      </c>
      <c r="J44" s="31">
        <f>IF(P43="","",IF(MONTH(P43+1)&lt;&gt;MONTH(P43),"",P43+1))</f>
        <v>46152</v>
      </c>
      <c r="K44" s="59">
        <f t="shared" ref="K44:K47" si="86">IF(J44="","",IF(MONTH(J44+1)&lt;&gt;MONTH(J44),"",J44+1))</f>
        <v>46153</v>
      </c>
      <c r="L44" s="59">
        <f t="shared" si="78"/>
        <v>46154</v>
      </c>
      <c r="M44" s="59">
        <f t="shared" ref="M44:N47" si="87">IF(L44="","",IF(MONTH(L44+1)&lt;&gt;MONTH(L44),"",L44+1))</f>
        <v>46155</v>
      </c>
      <c r="N44" s="59">
        <f t="shared" si="87"/>
        <v>46156</v>
      </c>
      <c r="O44" s="57">
        <f t="shared" si="79"/>
        <v>46157</v>
      </c>
      <c r="P44" s="31">
        <f t="shared" si="80"/>
        <v>46158</v>
      </c>
      <c r="R44" s="31">
        <f>IF(X43="","",IF(MONTH(X43+1)&lt;&gt;MONTH(X43),"",X43+1))</f>
        <v>46187</v>
      </c>
      <c r="S44" s="59">
        <f t="shared" ref="S44:S47" si="88">IF(R44="","",IF(MONTH(R44+1)&lt;&gt;MONTH(R44),"",R44+1))</f>
        <v>46188</v>
      </c>
      <c r="T44" s="59">
        <f t="shared" si="81"/>
        <v>46189</v>
      </c>
      <c r="U44" s="59">
        <f t="shared" ref="U44:U47" si="89">IF(T44="","",IF(MONTH(T44+1)&lt;&gt;MONTH(T44),"",T44+1))</f>
        <v>46190</v>
      </c>
      <c r="V44" s="59">
        <f t="shared" si="82"/>
        <v>46191</v>
      </c>
      <c r="W44" s="55">
        <f t="shared" si="83"/>
        <v>46192</v>
      </c>
      <c r="X44" s="31">
        <f t="shared" si="84"/>
        <v>46193</v>
      </c>
    </row>
    <row r="45" spans="1:24" s="17" customFormat="1" ht="13.8" x14ac:dyDescent="0.25">
      <c r="B45" s="31">
        <f t="shared" ref="B45:B47" si="90">IF(H44="","",IF(MONTH(H44+1)&lt;&gt;MONTH(H44),"",H44+1))</f>
        <v>46131</v>
      </c>
      <c r="C45" s="61">
        <f t="shared" ref="C45:C47" si="91">IF(B45="","",IF(MONTH(B45+1)&lt;&gt;MONTH(B45),"",B45+1))</f>
        <v>46132</v>
      </c>
      <c r="D45" s="61">
        <f t="shared" si="75"/>
        <v>46133</v>
      </c>
      <c r="E45" s="61">
        <f t="shared" si="85"/>
        <v>46134</v>
      </c>
      <c r="F45" s="61">
        <f t="shared" si="76"/>
        <v>46135</v>
      </c>
      <c r="G45" s="61">
        <f t="shared" si="74"/>
        <v>46136</v>
      </c>
      <c r="H45" s="31">
        <f t="shared" si="77"/>
        <v>46137</v>
      </c>
      <c r="J45" s="31">
        <f t="shared" ref="J45:J47" si="92">IF(P44="","",IF(MONTH(P44+1)&lt;&gt;MONTH(P44),"",P44+1))</f>
        <v>46159</v>
      </c>
      <c r="K45" s="57">
        <f t="shared" ref="K45" si="93">IF(J45="","",IF(MONTH(J45+1)&lt;&gt;MONTH(J45),"",J45+1))</f>
        <v>46160</v>
      </c>
      <c r="L45" s="57">
        <f t="shared" ref="L45" si="94">IF(K45="","",IF(MONTH(K45+1)&lt;&gt;MONTH(K45),"",K45+1))</f>
        <v>46161</v>
      </c>
      <c r="M45" s="57">
        <f t="shared" ref="M45" si="95">IF(L45="","",IF(MONTH(L45+1)&lt;&gt;MONTH(L45),"",L45+1))</f>
        <v>46162</v>
      </c>
      <c r="N45" s="57">
        <f t="shared" ref="N45" si="96">IF(M45="","",IF(MONTH(M45+1)&lt;&gt;MONTH(M45),"",M45+1))</f>
        <v>46163</v>
      </c>
      <c r="O45" s="59">
        <f t="shared" si="79"/>
        <v>46164</v>
      </c>
      <c r="P45" s="31">
        <f t="shared" si="80"/>
        <v>46165</v>
      </c>
      <c r="R45" s="31">
        <f t="shared" ref="R45:R47" si="97">IF(X44="","",IF(MONTH(X44+1)&lt;&gt;MONTH(X44),"",X44+1))</f>
        <v>46194</v>
      </c>
      <c r="S45" s="59">
        <f t="shared" si="88"/>
        <v>46195</v>
      </c>
      <c r="T45" s="59">
        <f t="shared" si="81"/>
        <v>46196</v>
      </c>
      <c r="U45" s="59">
        <f t="shared" si="89"/>
        <v>46197</v>
      </c>
      <c r="V45" s="59">
        <f t="shared" si="82"/>
        <v>46198</v>
      </c>
      <c r="W45" s="59">
        <f t="shared" si="83"/>
        <v>46199</v>
      </c>
      <c r="X45" s="31">
        <f t="shared" si="84"/>
        <v>46200</v>
      </c>
    </row>
    <row r="46" spans="1:24" s="17" customFormat="1" ht="13.8" x14ac:dyDescent="0.25">
      <c r="B46" s="31">
        <f t="shared" si="90"/>
        <v>46138</v>
      </c>
      <c r="C46" s="61">
        <f t="shared" si="91"/>
        <v>46139</v>
      </c>
      <c r="D46" s="61">
        <f t="shared" si="75"/>
        <v>46140</v>
      </c>
      <c r="E46" s="61">
        <f t="shared" si="85"/>
        <v>46141</v>
      </c>
      <c r="F46" s="61">
        <f t="shared" si="76"/>
        <v>46142</v>
      </c>
      <c r="G46" s="36" t="str">
        <f t="shared" si="74"/>
        <v/>
      </c>
      <c r="H46" s="38" t="str">
        <f t="shared" si="77"/>
        <v/>
      </c>
      <c r="J46" s="31">
        <f t="shared" si="92"/>
        <v>46166</v>
      </c>
      <c r="K46" s="55">
        <f t="shared" si="86"/>
        <v>46167</v>
      </c>
      <c r="L46" s="59">
        <f t="shared" si="78"/>
        <v>46168</v>
      </c>
      <c r="M46" s="59">
        <f t="shared" si="87"/>
        <v>46169</v>
      </c>
      <c r="N46" s="59">
        <f t="shared" ref="N46" si="98">IF(M46="","",IF(MONTH(M46+1)&lt;&gt;MONTH(M46),"",M46+1))</f>
        <v>46170</v>
      </c>
      <c r="O46" s="59">
        <f t="shared" si="79"/>
        <v>46171</v>
      </c>
      <c r="P46" s="31">
        <f t="shared" si="79"/>
        <v>46172</v>
      </c>
      <c r="R46" s="31">
        <f t="shared" si="97"/>
        <v>46201</v>
      </c>
      <c r="S46" s="59">
        <f t="shared" si="88"/>
        <v>46202</v>
      </c>
      <c r="T46" s="59">
        <f t="shared" si="81"/>
        <v>46203</v>
      </c>
      <c r="U46" s="36" t="str">
        <f t="shared" si="89"/>
        <v/>
      </c>
      <c r="V46" s="36" t="str">
        <f t="shared" si="82"/>
        <v/>
      </c>
      <c r="W46" s="36" t="str">
        <f t="shared" si="83"/>
        <v/>
      </c>
      <c r="X46" s="38" t="str">
        <f t="shared" si="84"/>
        <v/>
      </c>
    </row>
    <row r="47" spans="1:24" s="17" customFormat="1" ht="13.8" x14ac:dyDescent="0.25">
      <c r="B47" s="38" t="str">
        <f t="shared" si="90"/>
        <v/>
      </c>
      <c r="C47" s="36" t="str">
        <f t="shared" si="91"/>
        <v/>
      </c>
      <c r="D47" s="36" t="str">
        <f t="shared" si="75"/>
        <v/>
      </c>
      <c r="E47" s="36" t="str">
        <f t="shared" si="85"/>
        <v/>
      </c>
      <c r="F47" s="36" t="str">
        <f t="shared" si="76"/>
        <v/>
      </c>
      <c r="G47" s="36" t="str">
        <f t="shared" si="74"/>
        <v/>
      </c>
      <c r="H47" s="38" t="str">
        <f t="shared" si="77"/>
        <v/>
      </c>
      <c r="J47" s="31">
        <f t="shared" si="92"/>
        <v>46173</v>
      </c>
      <c r="K47" s="35" t="str">
        <f t="shared" si="86"/>
        <v/>
      </c>
      <c r="L47" s="36" t="str">
        <f t="shared" si="78"/>
        <v/>
      </c>
      <c r="M47" s="36" t="str">
        <f t="shared" si="87"/>
        <v/>
      </c>
      <c r="N47" s="36" t="str">
        <f t="shared" si="87"/>
        <v/>
      </c>
      <c r="O47" s="36" t="str">
        <f t="shared" si="79"/>
        <v/>
      </c>
      <c r="P47" s="38" t="str">
        <f t="shared" si="80"/>
        <v/>
      </c>
      <c r="R47" s="38" t="str">
        <f t="shared" si="97"/>
        <v/>
      </c>
      <c r="S47" s="36" t="str">
        <f t="shared" si="88"/>
        <v/>
      </c>
      <c r="T47" s="36" t="str">
        <f t="shared" si="81"/>
        <v/>
      </c>
      <c r="U47" s="36" t="str">
        <f t="shared" si="89"/>
        <v/>
      </c>
      <c r="V47" s="36" t="str">
        <f t="shared" si="82"/>
        <v/>
      </c>
      <c r="W47" s="36" t="str">
        <f t="shared" si="83"/>
        <v/>
      </c>
      <c r="X47" s="38" t="str">
        <f t="shared" si="84"/>
        <v/>
      </c>
    </row>
    <row r="48" spans="1:24" s="11" customFormat="1" ht="10.199999999999999" x14ac:dyDescent="0.2"/>
    <row r="49" spans="1:24" s="11" customFormat="1" ht="15.6" x14ac:dyDescent="0.25">
      <c r="B49" s="48"/>
      <c r="C49" s="11" t="s">
        <v>20</v>
      </c>
      <c r="J49" s="62" t="s">
        <v>22</v>
      </c>
      <c r="K49" s="63"/>
      <c r="L49" s="63"/>
      <c r="M49" s="63"/>
      <c r="N49" s="63"/>
      <c r="O49" s="63"/>
      <c r="P49" s="64"/>
      <c r="Q49" s="23"/>
      <c r="R49" s="52"/>
      <c r="S49" s="11" t="s">
        <v>5</v>
      </c>
      <c r="U49"/>
      <c r="X49" s="23"/>
    </row>
    <row r="50" spans="1:24" s="11" customFormat="1" x14ac:dyDescent="0.25">
      <c r="B50" s="53"/>
      <c r="C50" s="11" t="s">
        <v>21</v>
      </c>
      <c r="J50" s="18"/>
      <c r="K50" s="18"/>
      <c r="L50" s="18"/>
      <c r="M50" s="18"/>
      <c r="N50" s="18"/>
      <c r="O50" s="18"/>
      <c r="P50" s="18"/>
      <c r="Q50" s="23"/>
      <c r="R50" s="24"/>
      <c r="S50" s="24" t="s">
        <v>13</v>
      </c>
      <c r="V50" s="11" t="s">
        <v>8</v>
      </c>
    </row>
    <row r="51" spans="1:24" s="11" customFormat="1" ht="13.8" x14ac:dyDescent="0.25">
      <c r="B51" s="41"/>
      <c r="C51" s="11" t="s">
        <v>24</v>
      </c>
      <c r="J51" s="30" t="str">
        <f>CHOOSE(1+MOD(startday+1-2,7),"Su","M","Tu","W","Th","F","Sa")</f>
        <v>Su</v>
      </c>
      <c r="K51" s="30" t="str">
        <f>CHOOSE(1+MOD(startday+2-2,7),"Su","M","Tu","W","Th","F","Sa")</f>
        <v>M</v>
      </c>
      <c r="L51" s="30" t="str">
        <f>CHOOSE(1+MOD(startday+3-2,7),"Su","M","Tu","W","Th","F","Sa")</f>
        <v>Tu</v>
      </c>
      <c r="M51" s="30" t="str">
        <f>CHOOSE(1+MOD(startday+4-2,7),"Su","M","Tu","W","Th","F","Sa")</f>
        <v>W</v>
      </c>
      <c r="N51" s="30" t="str">
        <f>CHOOSE(1+MOD(startday+5-2,7),"Su","M","Tu","W","Th","F","Sa")</f>
        <v>Th</v>
      </c>
      <c r="O51" s="30" t="str">
        <f>CHOOSE(1+MOD(startday+6-2,7),"Su","M","Tu","W","Th","F","Sa")</f>
        <v>F</v>
      </c>
      <c r="P51" s="30" t="str">
        <f>CHOOSE(1+MOD(startday+7-2,7),"Su","M","Tu","W","Th","F","Sa")</f>
        <v>Sa</v>
      </c>
      <c r="Q51" s="23"/>
      <c r="R51" s="25"/>
      <c r="S51" s="25" t="s">
        <v>14</v>
      </c>
      <c r="V51" s="11" t="s">
        <v>9</v>
      </c>
    </row>
    <row r="52" spans="1:24" s="11" customFormat="1" ht="13.8" x14ac:dyDescent="0.25">
      <c r="B52" s="49"/>
      <c r="C52" s="11" t="s">
        <v>25</v>
      </c>
      <c r="H52" s="23"/>
      <c r="J52" s="38" t="str">
        <f>IF(WEEKDAY(J49,1)=startday,J49,"")</f>
        <v/>
      </c>
      <c r="K52" s="36" t="str">
        <f>IF(J52="",IF(WEEKDAY(J49,1)=MOD(startday,7)+1,J49,""),J52+1)</f>
        <v/>
      </c>
      <c r="L52" s="36" t="str">
        <f>IF(K52="",IF(WEEKDAY(J49,1)=MOD(startday+1,7)+1,J49,""),K52+1)</f>
        <v/>
      </c>
      <c r="M52" s="59">
        <v>1</v>
      </c>
      <c r="N52" s="59">
        <f>IF(M52="",IF(WEEKDAY(J49,1)=MOD(startday+3,7)+1,J49,""),M52+1)</f>
        <v>2</v>
      </c>
      <c r="O52" s="55">
        <f t="shared" ref="O52:O56" si="99">IF(N52="","",IF(MONTH(N52+1)&lt;&gt;MONTH(N52),"",N52+1))</f>
        <v>3</v>
      </c>
      <c r="P52" s="31">
        <f>IF(O52="",IF(WEEKDAY(J49,1)=MOD(startday+5,7)+1,J49,""),O52+1)</f>
        <v>4</v>
      </c>
      <c r="R52" s="25"/>
      <c r="S52" s="25" t="s">
        <v>30</v>
      </c>
      <c r="V52" s="11" t="s">
        <v>10</v>
      </c>
    </row>
    <row r="53" spans="1:24" s="11" customFormat="1" ht="13.8" x14ac:dyDescent="0.25">
      <c r="A53" s="18"/>
      <c r="B53" s="50"/>
      <c r="C53" s="11" t="s">
        <v>26</v>
      </c>
      <c r="J53" s="31">
        <f>IF(P52="","",IF(MONTH(P52+1)&lt;&gt;MONTH(P52),"",P52+1))</f>
        <v>5</v>
      </c>
      <c r="K53" s="59">
        <f>IF(J53="","",IF(MONTH(J53+1)&lt;&gt;MONTH(J53),"",J53+1))</f>
        <v>6</v>
      </c>
      <c r="L53" s="59">
        <f t="shared" ref="L53:L56" si="100">IF(K53="","",IF(MONTH(K53+1)&lt;&gt;MONTH(K53),"",K53+1))</f>
        <v>7</v>
      </c>
      <c r="M53" s="59">
        <f>IF(L53="","",IF(MONTH(L53+1)&lt;&gt;MONTH(L53),"",L53+1))</f>
        <v>8</v>
      </c>
      <c r="N53" s="59">
        <f t="shared" ref="N53:N56" si="101">IF(M53="","",IF(MONTH(M53+1)&lt;&gt;MONTH(M53),"",M53+1))</f>
        <v>9</v>
      </c>
      <c r="O53" s="59">
        <f t="shared" si="99"/>
        <v>10</v>
      </c>
      <c r="P53" s="31">
        <f t="shared" ref="P53:P56" si="102">IF(O53="","",IF(MONTH(O53+1)&lt;&gt;MONTH(O53),"",O53+1))</f>
        <v>11</v>
      </c>
      <c r="R53" s="25"/>
      <c r="S53" s="25" t="s">
        <v>15</v>
      </c>
      <c r="V53" s="11" t="s">
        <v>23</v>
      </c>
    </row>
    <row r="54" spans="1:24" s="11" customFormat="1" ht="13.8" x14ac:dyDescent="0.25">
      <c r="A54" s="18"/>
      <c r="B54" s="60"/>
      <c r="C54" s="11" t="s">
        <v>27</v>
      </c>
      <c r="J54" s="31">
        <f>IF(P53="","",IF(MONTH(P53+1)&lt;&gt;MONTH(P53),"",P53+1))</f>
        <v>12</v>
      </c>
      <c r="K54" s="57">
        <f>IF(J54="","",IF(MONTH(J54+1)&lt;&gt;MONTH(J54),"",J54+1))</f>
        <v>13</v>
      </c>
      <c r="L54" s="57">
        <f t="shared" si="100"/>
        <v>14</v>
      </c>
      <c r="M54" s="57">
        <f t="shared" ref="M54:M56" si="103">IF(L54="","",IF(MONTH(L54+1)&lt;&gt;MONTH(L54),"",L54+1))</f>
        <v>15</v>
      </c>
      <c r="N54" s="57">
        <f t="shared" si="101"/>
        <v>16</v>
      </c>
      <c r="O54" s="57">
        <f t="shared" si="99"/>
        <v>17</v>
      </c>
      <c r="P54" s="31">
        <f t="shared" si="102"/>
        <v>18</v>
      </c>
      <c r="R54" s="25"/>
      <c r="S54" s="25" t="s">
        <v>16</v>
      </c>
      <c r="V54" s="11" t="s">
        <v>11</v>
      </c>
    </row>
    <row r="55" spans="1:24" s="11" customFormat="1" ht="13.8" x14ac:dyDescent="0.25">
      <c r="A55" s="18"/>
      <c r="B55" s="51"/>
      <c r="C55" s="11" t="s">
        <v>28</v>
      </c>
      <c r="J55" s="31">
        <f t="shared" ref="J55:J56" si="104">IF(P54="","",IF(MONTH(P54+1)&lt;&gt;MONTH(P54),"",P54+1))</f>
        <v>19</v>
      </c>
      <c r="K55" s="31">
        <f t="shared" ref="K55:K56" si="105">IF(J55="","",IF(MONTH(J55+1)&lt;&gt;MONTH(J55),"",J55+1))</f>
        <v>20</v>
      </c>
      <c r="L55" s="31">
        <f t="shared" si="100"/>
        <v>21</v>
      </c>
      <c r="M55" s="31">
        <f t="shared" si="103"/>
        <v>22</v>
      </c>
      <c r="N55" s="31">
        <f t="shared" si="101"/>
        <v>23</v>
      </c>
      <c r="O55" s="31">
        <f t="shared" si="99"/>
        <v>24</v>
      </c>
      <c r="P55" s="31">
        <f t="shared" si="102"/>
        <v>25</v>
      </c>
      <c r="R55" s="25"/>
      <c r="S55" s="25" t="s">
        <v>17</v>
      </c>
      <c r="V55" s="11" t="s">
        <v>6</v>
      </c>
    </row>
    <row r="56" spans="1:24" s="11" customFormat="1" ht="13.8" x14ac:dyDescent="0.25">
      <c r="A56" s="18"/>
      <c r="B56" s="54"/>
      <c r="C56" s="11" t="s">
        <v>29</v>
      </c>
      <c r="J56" s="31">
        <f t="shared" si="104"/>
        <v>26</v>
      </c>
      <c r="K56" s="31">
        <f t="shared" si="105"/>
        <v>27</v>
      </c>
      <c r="L56" s="31">
        <f t="shared" si="100"/>
        <v>28</v>
      </c>
      <c r="M56" s="31">
        <f t="shared" si="103"/>
        <v>29</v>
      </c>
      <c r="N56" s="31">
        <f t="shared" si="101"/>
        <v>30</v>
      </c>
      <c r="O56" s="31">
        <f t="shared" si="99"/>
        <v>31</v>
      </c>
      <c r="P56" s="38" t="str">
        <f t="shared" si="102"/>
        <v/>
      </c>
      <c r="R56" s="25"/>
      <c r="S56" s="25" t="s">
        <v>18</v>
      </c>
      <c r="V56" s="11" t="s">
        <v>12</v>
      </c>
    </row>
    <row r="57" spans="1:24" s="11" customFormat="1" x14ac:dyDescent="0.25">
      <c r="A57" s="18"/>
      <c r="S57" s="25" t="s">
        <v>31</v>
      </c>
      <c r="V57" s="11" t="s">
        <v>7</v>
      </c>
    </row>
    <row r="58" spans="1:24" s="11" customFormat="1" x14ac:dyDescent="0.25">
      <c r="A58" s="18"/>
      <c r="V58" s="11" t="s">
        <v>32</v>
      </c>
    </row>
    <row r="59" spans="1:24" s="11" customFormat="1" x14ac:dyDescent="0.25">
      <c r="A59" s="18"/>
    </row>
    <row r="60" spans="1:24" s="11" customFormat="1" x14ac:dyDescent="0.25">
      <c r="A60" s="18"/>
      <c r="O60" s="26"/>
    </row>
    <row r="61" spans="1:24" s="11" customFormat="1" x14ac:dyDescent="0.25">
      <c r="A61" s="18"/>
      <c r="O61" s="26"/>
      <c r="W61" s="27"/>
    </row>
    <row r="62" spans="1:24" s="11" customFormat="1" x14ac:dyDescent="0.25">
      <c r="A62" s="18"/>
      <c r="O62" s="26"/>
    </row>
    <row r="63" spans="1:24" s="11" customFormat="1" x14ac:dyDescent="0.25">
      <c r="A63" s="18"/>
      <c r="O63" s="26"/>
    </row>
    <row r="64" spans="1:24" s="11" customFormat="1" x14ac:dyDescent="0.25">
      <c r="A64" s="18"/>
      <c r="O64" s="26"/>
    </row>
    <row r="65" spans="3:7" x14ac:dyDescent="0.25">
      <c r="C65" s="11"/>
      <c r="D65" s="11"/>
      <c r="E65" s="11"/>
      <c r="F65" s="11"/>
      <c r="G65" s="11"/>
    </row>
  </sheetData>
  <mergeCells count="22">
    <mergeCell ref="A1:M1"/>
    <mergeCell ref="B4:C4"/>
    <mergeCell ref="G4:K4"/>
    <mergeCell ref="Q4:S4"/>
    <mergeCell ref="U4:X4"/>
    <mergeCell ref="A2:M2"/>
    <mergeCell ref="D4:E4"/>
    <mergeCell ref="L4:M4"/>
    <mergeCell ref="J49:P49"/>
    <mergeCell ref="R39:X39"/>
    <mergeCell ref="B8:X8"/>
    <mergeCell ref="J30:P30"/>
    <mergeCell ref="R30:X30"/>
    <mergeCell ref="B39:H39"/>
    <mergeCell ref="J39:P39"/>
    <mergeCell ref="B20:H20"/>
    <mergeCell ref="J20:P20"/>
    <mergeCell ref="R20:X20"/>
    <mergeCell ref="B30:H30"/>
    <mergeCell ref="B10:H10"/>
    <mergeCell ref="J10:P10"/>
    <mergeCell ref="R10:X10"/>
  </mergeCells>
  <phoneticPr fontId="0" type="noConversion"/>
  <conditionalFormatting sqref="B24:C24 F24:G24">
    <cfRule type="expression" dxfId="57" priority="21" stopIfTrue="1">
      <formula>OR(WEEKDAY(B24,1)=1,WEEKDAY(B24,1)=7)</formula>
    </cfRule>
    <cfRule type="containsBlanks" dxfId="56" priority="22">
      <formula>LEN(TRIM(B24))=0</formula>
    </cfRule>
  </conditionalFormatting>
  <conditionalFormatting sqref="C46:F46">
    <cfRule type="expression" dxfId="55" priority="15" stopIfTrue="1">
      <formula>OR(WEEKDAY(C46,1)=1,WEEKDAY(C46,1)=7)</formula>
    </cfRule>
    <cfRule type="containsBlanks" dxfId="54" priority="16">
      <formula>LEN(TRIM(C46))=0</formula>
    </cfRule>
  </conditionalFormatting>
  <conditionalFormatting sqref="C43:G45">
    <cfRule type="expression" dxfId="53" priority="17" stopIfTrue="1">
      <formula>OR(WEEKDAY(C43,1)=1,WEEKDAY(C43,1)=7)</formula>
    </cfRule>
    <cfRule type="containsBlanks" dxfId="52" priority="18">
      <formula>LEN(TRIM(C43))=0</formula>
    </cfRule>
  </conditionalFormatting>
  <conditionalFormatting sqref="E42:F42">
    <cfRule type="expression" dxfId="51" priority="19" stopIfTrue="1">
      <formula>OR(WEEKDAY(E42,1)=1,WEEKDAY(E42,1)=7)</formula>
    </cfRule>
    <cfRule type="containsBlanks" dxfId="50" priority="20">
      <formula>LEN(TRIM(E42))=0</formula>
    </cfRule>
  </conditionalFormatting>
  <conditionalFormatting sqref="H13 O13:P13 W13:X13 R14:S14 U14:X14 J14:P15 B14:H16 R15:X16 J16:N16 P16 B17:F17 J17:M17 R17:T17 E23:H23 S23:W23 P23:P26 R24:W24 H24:H26 J24:O26 B25:G27 R25:R27 K27:M27 H33 K33:P36 B34:H35 J34:J36 R35:X36 B36 D36:H36 B37:G37 R37:T37 C37:F38 X42:X45 P42:P46 B43:B46 R43:R46">
    <cfRule type="containsBlanks" dxfId="49" priority="105">
      <formula>LEN(TRIM(B13))=0</formula>
    </cfRule>
    <cfRule type="expression" dxfId="48" priority="103" stopIfTrue="1">
      <formula>OR(WEEKDAY(B13,1)=1,WEEKDAY(B13,1)=7)</formula>
    </cfRule>
  </conditionalFormatting>
  <conditionalFormatting sqref="H42:H45">
    <cfRule type="containsBlanks" dxfId="47" priority="82">
      <formula>LEN(TRIM(H42))=0</formula>
    </cfRule>
    <cfRule type="expression" dxfId="46" priority="81" stopIfTrue="1">
      <formula>OR(WEEKDAY(H42,1)=1,WEEKDAY(H42,1)=7)</formula>
    </cfRule>
  </conditionalFormatting>
  <conditionalFormatting sqref="J18">
    <cfRule type="expression" dxfId="45" priority="97" stopIfTrue="1">
      <formula>OR(WEEKDAY(J18,1)=1,WEEKDAY(J18,1)=7)</formula>
    </cfRule>
    <cfRule type="containsBlanks" dxfId="44" priority="98">
      <formula>LEN(TRIM(J18))=0</formula>
    </cfRule>
  </conditionalFormatting>
  <conditionalFormatting sqref="J27:J28">
    <cfRule type="expression" dxfId="43" priority="87" stopIfTrue="1">
      <formula>OR(WEEKDAY(J27,1)=1,WEEKDAY(J27,1)=7)</formula>
    </cfRule>
    <cfRule type="containsBlanks" dxfId="42" priority="88">
      <formula>LEN(TRIM(J27))=0</formula>
    </cfRule>
  </conditionalFormatting>
  <conditionalFormatting sqref="J43:J47">
    <cfRule type="expression" dxfId="41" priority="101" stopIfTrue="1">
      <formula>OR(WEEKDAY(J43,1)=1,WEEKDAY(J43,1)=7)</formula>
    </cfRule>
    <cfRule type="containsBlanks" dxfId="40" priority="102">
      <formula>LEN(TRIM(J43))=0</formula>
    </cfRule>
  </conditionalFormatting>
  <conditionalFormatting sqref="K45 N45">
    <cfRule type="expression" dxfId="39" priority="27" stopIfTrue="1">
      <formula>OR(WEEKDAY(K45,1)=1,WEEKDAY(K45,1)=7)</formula>
    </cfRule>
    <cfRule type="containsBlanks" dxfId="38" priority="28">
      <formula>LEN(TRIM(K45))=0</formula>
    </cfRule>
  </conditionalFormatting>
  <conditionalFormatting sqref="K54 N54:O54">
    <cfRule type="expression" dxfId="37" priority="31" stopIfTrue="1">
      <formula>OR(WEEKDAY(K54,1)=1,WEEKDAY(K54,1)=7)</formula>
    </cfRule>
    <cfRule type="containsBlanks" dxfId="36" priority="32">
      <formula>LEN(TRIM(K54))=0</formula>
    </cfRule>
  </conditionalFormatting>
  <conditionalFormatting sqref="K43:O43 K44:N44">
    <cfRule type="expression" dxfId="35" priority="13" stopIfTrue="1">
      <formula>OR(WEEKDAY(K43,1)=1,WEEKDAY(K43,1)=7)</formula>
    </cfRule>
    <cfRule type="containsBlanks" dxfId="34" priority="14">
      <formula>LEN(TRIM(K43))=0</formula>
    </cfRule>
  </conditionalFormatting>
  <conditionalFormatting sqref="K55:O56">
    <cfRule type="expression" dxfId="33" priority="29" stopIfTrue="1">
      <formula>OR(WEEKDAY(K55,1)=1,WEEKDAY(K55,1)=7)</formula>
    </cfRule>
    <cfRule type="containsBlanks" dxfId="32" priority="30">
      <formula>LEN(TRIM(K55))=0</formula>
    </cfRule>
  </conditionalFormatting>
  <conditionalFormatting sqref="L46:O46">
    <cfRule type="containsBlanks" dxfId="31" priority="60">
      <formula>LEN(TRIM(L46))=0</formula>
    </cfRule>
    <cfRule type="expression" dxfId="30" priority="59" stopIfTrue="1">
      <formula>OR(WEEKDAY(L46,1)=1,WEEKDAY(L46,1)=7)</formula>
    </cfRule>
  </conditionalFormatting>
  <conditionalFormatting sqref="O42">
    <cfRule type="containsBlanks" dxfId="29" priority="12">
      <formula>LEN(TRIM(O42))=0</formula>
    </cfRule>
    <cfRule type="expression" dxfId="28" priority="11" stopIfTrue="1">
      <formula>OR(WEEKDAY(O42,1)=1,WEEKDAY(O42,1)=7)</formula>
    </cfRule>
  </conditionalFormatting>
  <conditionalFormatting sqref="O17:P17">
    <cfRule type="expression" dxfId="27" priority="93" stopIfTrue="1">
      <formula>OR(WEEKDAY(O17,1)=1,WEEKDAY(O17,1)=7)</formula>
    </cfRule>
    <cfRule type="containsBlanks" dxfId="26" priority="94">
      <formula>LEN(TRIM(O17))=0</formula>
    </cfRule>
  </conditionalFormatting>
  <conditionalFormatting sqref="R34">
    <cfRule type="containsBlanks" dxfId="25" priority="26">
      <formula>LEN(TRIM(R34))=0</formula>
    </cfRule>
    <cfRule type="expression" dxfId="24" priority="25" stopIfTrue="1">
      <formula>OR(WEEKDAY(R34,1)=1,WEEKDAY(R34,1)=7)</formula>
    </cfRule>
  </conditionalFormatting>
  <conditionalFormatting sqref="S25 V25:W25">
    <cfRule type="containsBlanks" dxfId="23" priority="24">
      <formula>LEN(TRIM(S25))=0</formula>
    </cfRule>
    <cfRule type="expression" dxfId="22" priority="23" stopIfTrue="1">
      <formula>OR(WEEKDAY(S25,1)=1,WEEKDAY(S25,1)=7)</formula>
    </cfRule>
  </conditionalFormatting>
  <conditionalFormatting sqref="S46:T46">
    <cfRule type="containsBlanks" dxfId="21" priority="52">
      <formula>LEN(TRIM(S46))=0</formula>
    </cfRule>
    <cfRule type="expression" dxfId="20" priority="51" stopIfTrue="1">
      <formula>OR(WEEKDAY(S46,1)=1,WEEKDAY(S46,1)=7)</formula>
    </cfRule>
  </conditionalFormatting>
  <conditionalFormatting sqref="S42:W43 S44:V44">
    <cfRule type="expression" dxfId="17" priority="57" stopIfTrue="1">
      <formula>OR(WEEKDAY(S42,1)=1,WEEKDAY(S42,1)=7)</formula>
    </cfRule>
    <cfRule type="containsBlanks" dxfId="16" priority="58">
      <formula>LEN(TRIM(S42))=0</formula>
    </cfRule>
  </conditionalFormatting>
  <conditionalFormatting sqref="S45:W45">
    <cfRule type="containsBlanks" dxfId="15" priority="54">
      <formula>LEN(TRIM(S45))=0</formula>
    </cfRule>
    <cfRule type="expression" dxfId="14" priority="53" stopIfTrue="1">
      <formula>OR(WEEKDAY(S45,1)=1,WEEKDAY(S45,1)=7)</formula>
    </cfRule>
  </conditionalFormatting>
  <conditionalFormatting sqref="X23:X26">
    <cfRule type="expression" dxfId="13" priority="85" stopIfTrue="1">
      <formula>OR(WEEKDAY(X23,1)=1,WEEKDAY(X23,1)=7)</formula>
    </cfRule>
    <cfRule type="containsBlanks" dxfId="12" priority="86">
      <formula>LEN(TRIM(X23))=0</formula>
    </cfRule>
  </conditionalFormatting>
  <conditionalFormatting sqref="X33:X34">
    <cfRule type="expression" dxfId="11" priority="83" stopIfTrue="1">
      <formula>OR(WEEKDAY(X33,1)=1,WEEKDAY(X33,1)=7)</formula>
    </cfRule>
    <cfRule type="containsBlanks" dxfId="10" priority="84">
      <formula>LEN(TRIM(X33))=0</formula>
    </cfRule>
  </conditionalFormatting>
  <conditionalFormatting sqref="S33 V33">
    <cfRule type="expression" dxfId="8" priority="9" stopIfTrue="1">
      <formula>OR(WEEKDAY(S33,1)=1,WEEKDAY(S33,1)=7)</formula>
    </cfRule>
    <cfRule type="containsBlanks" dxfId="9" priority="10">
      <formula>LEN(TRIM(S33))=0</formula>
    </cfRule>
  </conditionalFormatting>
  <conditionalFormatting sqref="S34:W34">
    <cfRule type="expression" dxfId="6" priority="7" stopIfTrue="1">
      <formula>OR(WEEKDAY(S34,1)=1,WEEKDAY(S34,1)=7)</formula>
    </cfRule>
    <cfRule type="containsBlanks" dxfId="7" priority="8">
      <formula>LEN(TRIM(S34))=0</formula>
    </cfRule>
  </conditionalFormatting>
  <conditionalFormatting sqref="W33">
    <cfRule type="expression" dxfId="5" priority="5" stopIfTrue="1">
      <formula>OR(WEEKDAY(W33,1)=1,WEEKDAY(W33,1)=7)</formula>
    </cfRule>
    <cfRule type="containsBlanks" dxfId="4" priority="6">
      <formula>LEN(TRIM(W33))=0</formula>
    </cfRule>
  </conditionalFormatting>
  <conditionalFormatting sqref="O44">
    <cfRule type="expression" dxfId="3" priority="3" stopIfTrue="1">
      <formula>OR(WEEKDAY(O44,1)=1,WEEKDAY(O44,1)=7)</formula>
    </cfRule>
    <cfRule type="containsBlanks" dxfId="2" priority="4">
      <formula>LEN(TRIM(O44))=0</formula>
    </cfRule>
  </conditionalFormatting>
  <conditionalFormatting sqref="O45">
    <cfRule type="expression" dxfId="0" priority="1" stopIfTrue="1">
      <formula>OR(WEEKDAY(O45,1)=1,WEEKDAY(O45,1)=7)</formula>
    </cfRule>
    <cfRule type="containsBlanks" dxfId="1" priority="2">
      <formula>LEN(TRIM(O45))=0</formula>
    </cfRule>
  </conditionalFormatting>
  <printOptions horizontalCentered="1"/>
  <pageMargins left="0.25" right="0.25" top="0.5" bottom="0.25" header="0.5" footer="0.25"/>
  <pageSetup orientation="portrait" r:id="rId1"/>
  <headerFooter alignWithMargins="0"/>
  <ignoredErrors>
    <ignoredError sqref="T14 F24:G24 U33 X24:X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2025-2026 co 2027 Didactic</vt:lpstr>
      <vt:lpstr>month</vt:lpstr>
      <vt:lpstr>'2025-2026 co 2027 Didactic'!Print_Area</vt:lpstr>
      <vt:lpstr>startday</vt:lpstr>
      <vt:lpstr>year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Year Calendar Template</dc:title>
  <dc:creator>Vertex42.com</dc:creator>
  <dc:description>(c) 2007-2014 Vertex42 LLC. All Rights Reserved.</dc:description>
  <cp:lastModifiedBy>Ward, Ian</cp:lastModifiedBy>
  <cp:lastPrinted>2025-09-09T18:33:01Z</cp:lastPrinted>
  <dcterms:created xsi:type="dcterms:W3CDTF">2004-08-16T18:44:14Z</dcterms:created>
  <dcterms:modified xsi:type="dcterms:W3CDTF">2025-09-09T18:33:12Z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2007-2014 Vertex42 LLC</vt:lpwstr>
  </property>
  <property fmtid="{D5CDD505-2E9C-101B-9397-08002B2CF9AE}" pid="3" name="Version">
    <vt:lpwstr>1.3.0</vt:lpwstr>
  </property>
</Properties>
</file>